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188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281" i="1" l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F179" i="1"/>
  <c r="E179" i="1"/>
  <c r="B179" i="1" s="1"/>
  <c r="B33" i="1" s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K33" i="1"/>
  <c r="J33" i="1"/>
  <c r="I33" i="1"/>
  <c r="H33" i="1"/>
  <c r="G33" i="1"/>
  <c r="F33" i="1"/>
  <c r="D33" i="1"/>
  <c r="C33" i="1"/>
  <c r="B32" i="1"/>
  <c r="H31" i="1"/>
  <c r="G31" i="1"/>
  <c r="F31" i="1"/>
  <c r="F10" i="1" s="1"/>
  <c r="F283" i="1" s="1"/>
  <c r="E31" i="1"/>
  <c r="D31" i="1"/>
  <c r="C31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 s="1"/>
  <c r="K10" i="1"/>
  <c r="J10" i="1"/>
  <c r="J283" i="1" s="1"/>
  <c r="I10" i="1"/>
  <c r="H10" i="1"/>
  <c r="H283" i="1" s="1"/>
  <c r="G10" i="1"/>
  <c r="E10" i="1"/>
  <c r="D10" i="1"/>
  <c r="D283" i="1" s="1"/>
  <c r="C10" i="1"/>
  <c r="B9" i="1"/>
  <c r="B8" i="1"/>
  <c r="B7" i="1"/>
  <c r="B6" i="1"/>
  <c r="B4" i="1" s="1"/>
  <c r="B283" i="1" s="1"/>
  <c r="B5" i="1"/>
  <c r="K4" i="1"/>
  <c r="K283" i="1" s="1"/>
  <c r="J4" i="1"/>
  <c r="I4" i="1"/>
  <c r="I283" i="1" s="1"/>
  <c r="H4" i="1"/>
  <c r="G4" i="1"/>
  <c r="G283" i="1" s="1"/>
  <c r="F4" i="1"/>
  <c r="E4" i="1"/>
  <c r="D4" i="1"/>
  <c r="C4" i="1"/>
  <c r="C283" i="1" s="1"/>
  <c r="E33" i="1" l="1"/>
  <c r="E283" i="1" s="1"/>
</calcChain>
</file>

<file path=xl/sharedStrings.xml><?xml version="1.0" encoding="utf-8"?>
<sst xmlns="http://schemas.openxmlformats.org/spreadsheetml/2006/main" count="292" uniqueCount="290">
  <si>
    <t>单位：万元</t>
  </si>
  <si>
    <t>项目</t>
  </si>
  <si>
    <t>合计</t>
  </si>
  <si>
    <t>玛纳斯县</t>
  </si>
  <si>
    <t>呼图壁县</t>
  </si>
  <si>
    <t>昌吉市</t>
  </si>
  <si>
    <t>阜康市</t>
  </si>
  <si>
    <t>吉木萨尔县</t>
  </si>
  <si>
    <t>奇台县</t>
  </si>
  <si>
    <t>木垒县</t>
  </si>
  <si>
    <t>农业园区</t>
  </si>
  <si>
    <t>准东开发区</t>
  </si>
  <si>
    <t>一、返还性支出</t>
  </si>
  <si>
    <t xml:space="preserve">    所得税基数返还收入</t>
  </si>
  <si>
    <t xml:space="preserve">    增值税税收返还收入   </t>
  </si>
  <si>
    <t xml:space="preserve">    消费税税收返还收入   </t>
  </si>
  <si>
    <t xml:space="preserve">    增值税“五五分享”税收返还收入</t>
  </si>
  <si>
    <t xml:space="preserve">    兵团税收返还收入</t>
  </si>
  <si>
    <t>二、一般性转移支付支出</t>
  </si>
  <si>
    <t xml:space="preserve">    体制补助收入</t>
  </si>
  <si>
    <t xml:space="preserve">    均衡性转移支付收入</t>
  </si>
  <si>
    <t xml:space="preserve">    县级基本财力保障机制奖补资金收入</t>
  </si>
  <si>
    <t xml:space="preserve">    结算补助收入</t>
  </si>
  <si>
    <t xml:space="preserve">    企业事业单位划转补助收入</t>
  </si>
  <si>
    <t xml:space="preserve">    基层公检法司转移支付收入</t>
  </si>
  <si>
    <t xml:space="preserve">    城乡义务教育转移支付收入</t>
  </si>
  <si>
    <t xml:space="preserve">    基本养老金转移支付收入</t>
  </si>
  <si>
    <t xml:space="preserve">    农村综合改革转移支付收入</t>
  </si>
  <si>
    <t xml:space="preserve">    产粮（油）大县奖励资金收入</t>
  </si>
  <si>
    <t xml:space="preserve">    重点生态功能区转移支付收入</t>
  </si>
  <si>
    <t xml:space="preserve">    固定数额补助收入</t>
  </si>
  <si>
    <t xml:space="preserve">    民族地区转移支付收入</t>
    <phoneticPr fontId="3" type="noConversion"/>
  </si>
  <si>
    <t xml:space="preserve">    边境地区转移支付收入</t>
    <phoneticPr fontId="3" type="noConversion"/>
  </si>
  <si>
    <t xml:space="preserve">    贫困地区转移支付收入</t>
  </si>
  <si>
    <t xml:space="preserve">    公共安全共同财政事权转移支付收入</t>
    <phoneticPr fontId="3" type="noConversion"/>
  </si>
  <si>
    <t xml:space="preserve">    教育共同财政事权转移支付收入</t>
    <phoneticPr fontId="3" type="noConversion"/>
  </si>
  <si>
    <t xml:space="preserve">    社会保障和就业共同财政事权转移支付收入</t>
    <phoneticPr fontId="3" type="noConversion"/>
  </si>
  <si>
    <t xml:space="preserve">    卫生健康共同财政事权转移支付收入</t>
    <phoneticPr fontId="3" type="noConversion"/>
  </si>
  <si>
    <t xml:space="preserve">    农林水共同财政事权转移支付收入</t>
    <phoneticPr fontId="3" type="noConversion"/>
  </si>
  <si>
    <t xml:space="preserve">    住房保障共同财政事权转移支付收入</t>
    <phoneticPr fontId="3" type="noConversion"/>
  </si>
  <si>
    <t xml:space="preserve">    其他一般性转移支付收入</t>
    <phoneticPr fontId="3" type="noConversion"/>
  </si>
  <si>
    <t>三、专项转移支付</t>
  </si>
  <si>
    <t xml:space="preserve">    2019年自治区乡镇财政工作经费</t>
    <phoneticPr fontId="3" type="noConversion"/>
  </si>
  <si>
    <t xml:space="preserve">    自治州地震应急实战演练现场观摩活动视频传输系统建设资金</t>
    <phoneticPr fontId="3" type="noConversion"/>
  </si>
  <si>
    <t xml:space="preserve">    头屯河沿岸综合整治工程项目建设资金</t>
    <phoneticPr fontId="3" type="noConversion"/>
  </si>
  <si>
    <t xml:space="preserve">    2019年“访惠聚”工作经费</t>
    <phoneticPr fontId="3" type="noConversion"/>
  </si>
  <si>
    <t xml:space="preserve">    2019年乡镇财政资金监管工作补助资金</t>
    <phoneticPr fontId="3" type="noConversion"/>
  </si>
  <si>
    <t xml:space="preserve">    结算2018年自治区财政农业保险保费补贴</t>
    <phoneticPr fontId="3" type="noConversion"/>
  </si>
  <si>
    <t xml:space="preserve">    2019年自治区财政农业保险保费补贴</t>
    <phoneticPr fontId="3" type="noConversion"/>
  </si>
  <si>
    <t xml:space="preserve">    2019年自治区普惠金融发展专项资金</t>
    <phoneticPr fontId="3" type="noConversion"/>
  </si>
  <si>
    <t xml:space="preserve">    2019年中央财政普惠金融发展专项资金</t>
    <phoneticPr fontId="3" type="noConversion"/>
  </si>
  <si>
    <t xml:space="preserve">    结算2018年中央财政农业保险保费补贴资金</t>
    <phoneticPr fontId="3" type="noConversion"/>
  </si>
  <si>
    <t xml:space="preserve">    2019年中央财政农业保险保费补贴资金</t>
    <phoneticPr fontId="3" type="noConversion"/>
  </si>
  <si>
    <t xml:space="preserve">    2018年州本级财政农业保险养殖业保费补贴配套资金</t>
    <phoneticPr fontId="3" type="noConversion"/>
  </si>
  <si>
    <t xml:space="preserve">    2019年民贸民品生产贷款贴息引导支持资金</t>
    <phoneticPr fontId="3" type="noConversion"/>
  </si>
  <si>
    <t xml:space="preserve">    2019年民贸民品贷款贴息工作经费</t>
    <phoneticPr fontId="3" type="noConversion"/>
  </si>
  <si>
    <t xml:space="preserve">    自治区“安居富民 定居兴牧”工程不良贷款核销资金</t>
    <phoneticPr fontId="3" type="noConversion"/>
  </si>
  <si>
    <t xml:space="preserve">    2019年妇女儿童工作经费</t>
    <phoneticPr fontId="3" type="noConversion"/>
  </si>
  <si>
    <t xml:space="preserve">    2019年度贫困地区修志补助经费</t>
    <phoneticPr fontId="3" type="noConversion"/>
  </si>
  <si>
    <t xml:space="preserve">    2019年公安交警业务经费</t>
    <phoneticPr fontId="3" type="noConversion"/>
  </si>
  <si>
    <t xml:space="preserve">    2019年大学生志愿服务西部计划专项经费</t>
    <phoneticPr fontId="3" type="noConversion"/>
  </si>
  <si>
    <t xml:space="preserve">    2019年青年发展经费</t>
    <phoneticPr fontId="3" type="noConversion"/>
  </si>
  <si>
    <t xml:space="preserve">    2019年驻村管寺经费（天池管委会干部补助及保险费）</t>
    <phoneticPr fontId="3" type="noConversion"/>
  </si>
  <si>
    <t xml:space="preserve">    2019年法治稅政基层补助经费</t>
    <phoneticPr fontId="3" type="noConversion"/>
  </si>
  <si>
    <t xml:space="preserve">    2019年度自治区基层政协补助经费预算</t>
    <phoneticPr fontId="3" type="noConversion"/>
  </si>
  <si>
    <t xml:space="preserve">    2018年第二批基层组织建设专项资金</t>
    <phoneticPr fontId="3" type="noConversion"/>
  </si>
  <si>
    <t xml:space="preserve">    2019年度援疆干部医疗费的通知</t>
    <phoneticPr fontId="3" type="noConversion"/>
  </si>
  <si>
    <t xml:space="preserve">    第四次经济普查“两员”补助经费</t>
    <phoneticPr fontId="3" type="noConversion"/>
  </si>
  <si>
    <t xml:space="preserve">    扶贫审计专项经费</t>
    <phoneticPr fontId="3" type="noConversion"/>
  </si>
  <si>
    <t xml:space="preserve">    自治区援疆民警（辅警）津贴补贴资金</t>
    <phoneticPr fontId="3" type="noConversion"/>
  </si>
  <si>
    <t xml:space="preserve">    2019年普查专项经费</t>
    <phoneticPr fontId="3" type="noConversion"/>
  </si>
  <si>
    <t xml:space="preserve">    2019年统计专项经费</t>
    <phoneticPr fontId="3" type="noConversion"/>
  </si>
  <si>
    <t xml:space="preserve">    2019年度自治区基层人大补助经费</t>
    <phoneticPr fontId="3" type="noConversion"/>
  </si>
  <si>
    <t xml:space="preserve">    宣传片、纪录片拍摄专项经费</t>
    <phoneticPr fontId="3" type="noConversion"/>
  </si>
  <si>
    <t xml:space="preserve">    2019年城镇化率调查经费</t>
    <phoneticPr fontId="3" type="noConversion"/>
  </si>
  <si>
    <t xml:space="preserve">    自治区药品监督管理专项资金</t>
    <phoneticPr fontId="3" type="noConversion"/>
  </si>
  <si>
    <t xml:space="preserve">    2018年度大学生志愿服务西部计划中央补助资金</t>
    <phoneticPr fontId="3" type="noConversion"/>
  </si>
  <si>
    <t xml:space="preserve">    2019年第一批基层组织建设专项资金</t>
    <phoneticPr fontId="3" type="noConversion"/>
  </si>
  <si>
    <t xml:space="preserve">    2019年第一批基层组织建设专项资金（上年结转）</t>
    <phoneticPr fontId="3" type="noConversion"/>
  </si>
  <si>
    <t xml:space="preserve">    2019年干部培训经费</t>
    <phoneticPr fontId="3" type="noConversion"/>
  </si>
  <si>
    <t xml:space="preserve">    2019年专利申请资助资金</t>
    <phoneticPr fontId="3" type="noConversion"/>
  </si>
  <si>
    <t xml:space="preserve">    自治区乡镇工作补贴提标资金</t>
    <phoneticPr fontId="3" type="noConversion"/>
  </si>
  <si>
    <t xml:space="preserve">    纪委监委专项补助资金</t>
    <phoneticPr fontId="3" type="noConversion"/>
  </si>
  <si>
    <t xml:space="preserve">    纪录片创作专项经费</t>
    <phoneticPr fontId="3" type="noConversion"/>
  </si>
  <si>
    <t xml:space="preserve">    外宣奖补资金专项经费</t>
    <phoneticPr fontId="3" type="noConversion"/>
  </si>
  <si>
    <t xml:space="preserve">    护边员培训经费</t>
    <phoneticPr fontId="3" type="noConversion"/>
  </si>
  <si>
    <t xml:space="preserve">    2019年州本级文化宣传专项经费</t>
    <phoneticPr fontId="3" type="noConversion"/>
  </si>
  <si>
    <t xml:space="preserve">    乡镇（街道）专职联防员生活补助资金</t>
    <phoneticPr fontId="3" type="noConversion"/>
  </si>
  <si>
    <t xml:space="preserve">    行政政法科涉密项目</t>
    <phoneticPr fontId="3" type="noConversion"/>
  </si>
  <si>
    <t xml:space="preserve">    2019年车购置税收入补助地方用于林场牧区道路建设项目资金</t>
    <phoneticPr fontId="3" type="noConversion"/>
  </si>
  <si>
    <t xml:space="preserve">    2019年车辆购置税收入补助地方用于农村公路建设项目资金</t>
    <phoneticPr fontId="3" type="noConversion"/>
  </si>
  <si>
    <t xml:space="preserve">    2018年中央自然灾害生活补助资金</t>
    <phoneticPr fontId="3" type="noConversion"/>
  </si>
  <si>
    <t xml:space="preserve">    2019年度农产品调查经费</t>
    <phoneticPr fontId="3" type="noConversion"/>
  </si>
  <si>
    <t xml:space="preserve">    渔业成品油价格改革财政补贴资金</t>
    <phoneticPr fontId="3" type="noConversion"/>
  </si>
  <si>
    <t xml:space="preserve">    2019年中央工业转型升级资金</t>
    <phoneticPr fontId="3" type="noConversion"/>
  </si>
  <si>
    <t xml:space="preserve">    2019年度自治区耕地精准核查项目经费</t>
    <phoneticPr fontId="3" type="noConversion"/>
  </si>
  <si>
    <t xml:space="preserve">    2019年公共体育普及工程中央基建预算</t>
    <phoneticPr fontId="3" type="noConversion"/>
  </si>
  <si>
    <t xml:space="preserve">    2019年社会兜底工程中央基建投资预算</t>
    <phoneticPr fontId="3" type="noConversion"/>
  </si>
  <si>
    <t xml:space="preserve">    2019年保障性安居工程中央基建投资预算</t>
    <phoneticPr fontId="3" type="noConversion"/>
  </si>
  <si>
    <t xml:space="preserve">    2019年扶持人口较少民族民族发展专项</t>
    <phoneticPr fontId="3" type="noConversion"/>
  </si>
  <si>
    <t xml:space="preserve">    2019年自治区地方政府债券资金用于“十三五”期间游牧民定居补助资金</t>
    <phoneticPr fontId="3" type="noConversion"/>
  </si>
  <si>
    <t xml:space="preserve">    2019年自治区地方政府债券资金用于农村安居工程建设</t>
    <phoneticPr fontId="3" type="noConversion"/>
  </si>
  <si>
    <t xml:space="preserve">    下达2019年中小河流治理工程中央基建投资预算</t>
    <phoneticPr fontId="3" type="noConversion"/>
  </si>
  <si>
    <t xml:space="preserve">    2019年新疆地方农牧区投递员专项补贴资金</t>
    <phoneticPr fontId="3" type="noConversion"/>
  </si>
  <si>
    <t xml:space="preserve">    2018年中央安全生产预防及应急专项资金</t>
    <phoneticPr fontId="3" type="noConversion"/>
  </si>
  <si>
    <t xml:space="preserve">    2019年重大水利工程中央基建投资预算</t>
    <phoneticPr fontId="3" type="noConversion"/>
  </si>
  <si>
    <t xml:space="preserve">    2019年教育现代化推进工程中央基建投资预算</t>
    <phoneticPr fontId="3" type="noConversion"/>
  </si>
  <si>
    <t xml:space="preserve">    农村水运客运 城乡道路客运成品油价格补贴补助资金</t>
    <phoneticPr fontId="3" type="noConversion"/>
  </si>
  <si>
    <t xml:space="preserve">    2019年自治区预算内投资预算</t>
    <phoneticPr fontId="3" type="noConversion"/>
  </si>
  <si>
    <t xml:space="preserve">    2019年农村饮水安全巩固提升工程专项中央基建投资预算</t>
    <phoneticPr fontId="3" type="noConversion"/>
  </si>
  <si>
    <t xml:space="preserve">    2019年中央（自治区）大中型水库移民后期扶持基金（资金）</t>
    <phoneticPr fontId="3" type="noConversion"/>
  </si>
  <si>
    <t xml:space="preserve">    2019年中央林业生态保护恢复资金</t>
    <phoneticPr fontId="3" type="noConversion"/>
  </si>
  <si>
    <t xml:space="preserve">    2019年中央财政林业改革发展资金</t>
    <phoneticPr fontId="3" type="noConversion"/>
  </si>
  <si>
    <t xml:space="preserve">    农村水运客运 城乡道路客运成品油价格补贴补助资金预算</t>
    <phoneticPr fontId="3" type="noConversion"/>
  </si>
  <si>
    <t xml:space="preserve">    2019年重点地区应急储气设施建设中央基建投资预算</t>
    <phoneticPr fontId="3" type="noConversion"/>
  </si>
  <si>
    <t xml:space="preserve">    2019年森林资源培育专项中央基建投资预算</t>
    <phoneticPr fontId="3" type="noConversion"/>
  </si>
  <si>
    <t xml:space="preserve">    2019年车辆购置税收入补助地方资金预算（第一批）</t>
    <phoneticPr fontId="3" type="noConversion"/>
  </si>
  <si>
    <t xml:space="preserve">    2019年生态文明建设专项中央基建投资预算</t>
    <phoneticPr fontId="3" type="noConversion"/>
  </si>
  <si>
    <t xml:space="preserve">    2019年自治区中小企业发展专项资金（服务体系建设类）</t>
    <phoneticPr fontId="3" type="noConversion"/>
  </si>
  <si>
    <t xml:space="preserve">    2019年自治区园区发展专项资金预算</t>
    <phoneticPr fontId="3" type="noConversion"/>
  </si>
  <si>
    <t xml:space="preserve">    2019年退牧还草工程中央基建投资预算</t>
    <phoneticPr fontId="3" type="noConversion"/>
  </si>
  <si>
    <t xml:space="preserve">    2019年PPP项目前期工作中央基建投资预算</t>
    <phoneticPr fontId="3" type="noConversion"/>
  </si>
  <si>
    <t xml:space="preserve">    2019年农村人居环境整治专项中央基建投资预算</t>
    <phoneticPr fontId="3" type="noConversion"/>
  </si>
  <si>
    <t xml:space="preserve">    2019年农业生产发展专项中央基建投资预算</t>
    <phoneticPr fontId="3" type="noConversion"/>
  </si>
  <si>
    <t xml:space="preserve">    2019年自治区节能减排专项资金预算</t>
    <phoneticPr fontId="3" type="noConversion"/>
  </si>
  <si>
    <t xml:space="preserve">    2019年自治区农村环境综合整治专项资金预算</t>
    <phoneticPr fontId="3" type="noConversion"/>
  </si>
  <si>
    <t xml:space="preserve">    2019年农村环境整治资金</t>
    <phoneticPr fontId="3" type="noConversion"/>
  </si>
  <si>
    <t xml:space="preserve">    2019年节能减排补助资金用于新能源公交车运营补助资金</t>
    <phoneticPr fontId="3" type="noConversion"/>
  </si>
  <si>
    <t xml:space="preserve">    2019年现代农业支撑体系专项中央基建投资预算</t>
    <phoneticPr fontId="3" type="noConversion"/>
  </si>
  <si>
    <t xml:space="preserve">    2019年城市管网及污水处理中央补助资金预算</t>
    <phoneticPr fontId="3" type="noConversion"/>
  </si>
  <si>
    <t xml:space="preserve">    2019年自治区水污染防治专项资金预算</t>
    <phoneticPr fontId="3" type="noConversion"/>
  </si>
  <si>
    <t xml:space="preserve">    2019年自治区工业节能减排专项资金预算</t>
    <phoneticPr fontId="3" type="noConversion"/>
  </si>
  <si>
    <t xml:space="preserve">    成品油转移支付资金预算用于“四好农村路”养护补助</t>
    <phoneticPr fontId="3" type="noConversion"/>
  </si>
  <si>
    <t xml:space="preserve">    2019年农村扶贫公路中央基建投资预算</t>
    <phoneticPr fontId="3" type="noConversion"/>
  </si>
  <si>
    <t xml:space="preserve">    2019年自治区城镇基准地价更新与地价动态监测经费预算</t>
    <phoneticPr fontId="3" type="noConversion"/>
  </si>
  <si>
    <t xml:space="preserve">    2019年大气污染防治资金预算</t>
    <phoneticPr fontId="3" type="noConversion"/>
  </si>
  <si>
    <t xml:space="preserve">    2019年自治区大气污染防治专项资金预算</t>
    <phoneticPr fontId="3" type="noConversion"/>
  </si>
  <si>
    <t xml:space="preserve">    中央财政可再生能源发展专项资金</t>
    <phoneticPr fontId="3" type="noConversion"/>
  </si>
  <si>
    <t xml:space="preserve">    2019年城市维护费补助资金预算</t>
    <phoneticPr fontId="3" type="noConversion"/>
  </si>
  <si>
    <t xml:space="preserve">    城乡道路客运成品油价格补助资金预算</t>
    <phoneticPr fontId="3" type="noConversion"/>
  </si>
  <si>
    <t xml:space="preserve">    2019年昌吉州县市安全生产目标管理考核和应急救援能力建设资金</t>
    <phoneticPr fontId="3" type="noConversion"/>
  </si>
  <si>
    <t xml:space="preserve">    2019年4月-2020年3月1995年前退休（退职）人员生活补贴</t>
    <phoneticPr fontId="3" type="noConversion"/>
  </si>
  <si>
    <t xml:space="preserve">    2019年4月-2020年3月国有企业办中小学退休教师各项补贴经费</t>
    <phoneticPr fontId="3" type="noConversion"/>
  </si>
  <si>
    <t xml:space="preserve">    2019年中央中小企业发展专项资金</t>
    <phoneticPr fontId="3" type="noConversion"/>
  </si>
  <si>
    <t xml:space="preserve">    2018年中央外经贸发展专项资金（培育国际物流干线项目）</t>
    <phoneticPr fontId="3" type="noConversion"/>
  </si>
  <si>
    <t xml:space="preserve">    2018年支持重点企业外贸增长专项资金</t>
    <phoneticPr fontId="3" type="noConversion"/>
  </si>
  <si>
    <t xml:space="preserve">    全国林草种苗工作会议和第八届新疆苗木花卉博览会经费</t>
    <phoneticPr fontId="3" type="noConversion"/>
  </si>
  <si>
    <t xml:space="preserve">    2018年“优质粮食工程”奖励资金</t>
    <phoneticPr fontId="3" type="noConversion"/>
  </si>
  <si>
    <t xml:space="preserve">    2019年第五批自治区预算内前期费</t>
    <phoneticPr fontId="3" type="noConversion"/>
  </si>
  <si>
    <t xml:space="preserve">    2019年自治区重点技术创新专项资金</t>
    <phoneticPr fontId="3" type="noConversion"/>
  </si>
  <si>
    <t xml:space="preserve">    2019年自治区战略性新兴产业专项资金</t>
    <phoneticPr fontId="3" type="noConversion"/>
  </si>
  <si>
    <t xml:space="preserve">    2019年中央外贸发展专项资金</t>
    <phoneticPr fontId="3" type="noConversion"/>
  </si>
  <si>
    <t xml:space="preserve">    2018年纺织服装专项补贴清算资金</t>
    <phoneticPr fontId="3" type="noConversion"/>
  </si>
  <si>
    <t xml:space="preserve">    2019年自治区纺织服装专项资金</t>
    <phoneticPr fontId="3" type="noConversion"/>
  </si>
  <si>
    <t xml:space="preserve">    经济建设科涉密项目</t>
    <phoneticPr fontId="3" type="noConversion"/>
  </si>
  <si>
    <t xml:space="preserve">    2019年美术馆 公共图书馆 文化馆免费开放中央专项资金</t>
    <phoneticPr fontId="3" type="noConversion"/>
  </si>
  <si>
    <t xml:space="preserve">    2019年博物馆纪念馆逐步免费开放补助资金</t>
    <phoneticPr fontId="3" type="noConversion"/>
  </si>
  <si>
    <t xml:space="preserve">    2019年中央补助地方公共文化服务体系建设专项资金</t>
    <phoneticPr fontId="3" type="noConversion"/>
  </si>
  <si>
    <t xml:space="preserve">    2019年公共体育场馆向社会免费或低收费开放补助资金</t>
    <phoneticPr fontId="3" type="noConversion"/>
  </si>
  <si>
    <t xml:space="preserve">    2019年大型体育场馆免费低收费开放补助</t>
    <phoneticPr fontId="3" type="noConversion"/>
  </si>
  <si>
    <t xml:space="preserve">    2019年“三区”人才计划教师专项工作经费</t>
    <phoneticPr fontId="3" type="noConversion"/>
  </si>
  <si>
    <t xml:space="preserve">    2019年学生资助补助经费（普通高中）</t>
    <phoneticPr fontId="3" type="noConversion"/>
  </si>
  <si>
    <t xml:space="preserve">    2019年自治区普通高中国家助学金自治区配套</t>
    <phoneticPr fontId="3" type="noConversion"/>
  </si>
  <si>
    <t xml:space="preserve">    2019年农村学前三年免费教育保障机制补助经费</t>
    <phoneticPr fontId="3" type="noConversion"/>
  </si>
  <si>
    <t xml:space="preserve">    2019年国家学前双语特岗教师工资性经费</t>
    <phoneticPr fontId="3" type="noConversion"/>
  </si>
  <si>
    <t xml:space="preserve">    自治区2016-2018年招聘国家特岗教师2019年度绩效工资经费</t>
    <phoneticPr fontId="3" type="noConversion"/>
  </si>
  <si>
    <t xml:space="preserve">    2019年自治区义务教育阶段学校班主任津贴</t>
    <phoneticPr fontId="3" type="noConversion"/>
  </si>
  <si>
    <t xml:space="preserve">    2019年自治区农村学前三年免费教育保障经费</t>
    <phoneticPr fontId="3" type="noConversion"/>
  </si>
  <si>
    <t xml:space="preserve">    2019年支持学前教育发展资金</t>
    <phoneticPr fontId="3" type="noConversion"/>
  </si>
  <si>
    <t xml:space="preserve">    2019年中央支持学前教育发展资金（第二批）</t>
    <phoneticPr fontId="3" type="noConversion"/>
  </si>
  <si>
    <t xml:space="preserve">    2019年自治区中等职业学校国家助学金自治区资金</t>
    <phoneticPr fontId="3" type="noConversion"/>
  </si>
  <si>
    <t xml:space="preserve">    2019年自治区中等职业学校免学费补助资金</t>
    <phoneticPr fontId="3" type="noConversion"/>
  </si>
  <si>
    <t xml:space="preserve">    2019年中等职业学校免住宿费、教材费补助资金</t>
    <phoneticPr fontId="3" type="noConversion"/>
  </si>
  <si>
    <t xml:space="preserve">    2019年自治区科技馆免费开放补助资金</t>
    <phoneticPr fontId="3" type="noConversion"/>
  </si>
  <si>
    <t xml:space="preserve">    2019年国家文物保护专项资金</t>
    <phoneticPr fontId="3" type="noConversion"/>
  </si>
  <si>
    <t xml:space="preserve">    2019年自治区文物保护专项经费</t>
    <phoneticPr fontId="3" type="noConversion"/>
  </si>
  <si>
    <t xml:space="preserve">    2019年改善普通高中办学条件补助资金</t>
    <phoneticPr fontId="3" type="noConversion"/>
  </si>
  <si>
    <t xml:space="preserve">    2019年特殊教育补助专项资金</t>
    <phoneticPr fontId="3" type="noConversion"/>
  </si>
  <si>
    <t xml:space="preserve">    2019年特殊教育补助（第二批）资金</t>
    <phoneticPr fontId="3" type="noConversion"/>
  </si>
  <si>
    <t xml:space="preserve">    2019年现代职业教育质量提升计划专项资金</t>
    <phoneticPr fontId="3" type="noConversion"/>
  </si>
  <si>
    <t xml:space="preserve">    2019年非物质文化遗产专项资金</t>
    <phoneticPr fontId="3" type="noConversion"/>
  </si>
  <si>
    <t xml:space="preserve">    2019年自治区基层科普行动计划专项资金</t>
    <phoneticPr fontId="3" type="noConversion"/>
  </si>
  <si>
    <t xml:space="preserve">    2019年全国“基层科普行动计划”项目资金</t>
    <phoneticPr fontId="3" type="noConversion"/>
  </si>
  <si>
    <t xml:space="preserve">    自治区科技厅2019年科普工作经费</t>
    <phoneticPr fontId="3" type="noConversion"/>
  </si>
  <si>
    <t xml:space="preserve">    2019年技工院校学生免学费补助资金</t>
    <phoneticPr fontId="3" type="noConversion"/>
  </si>
  <si>
    <t xml:space="preserve">    2019年技工院校学生助学金</t>
    <phoneticPr fontId="3" type="noConversion"/>
  </si>
  <si>
    <t xml:space="preserve">    2019年新疆区内初中班、高中班专项经费</t>
    <phoneticPr fontId="3" type="noConversion"/>
  </si>
  <si>
    <t xml:space="preserve">    2019年自治区无线覆盖工程运行维护费</t>
    <phoneticPr fontId="3" type="noConversion"/>
  </si>
  <si>
    <t xml:space="preserve">    2019年促进教育事业发展专项资金</t>
    <phoneticPr fontId="3" type="noConversion"/>
  </si>
  <si>
    <t xml:space="preserve">    2019年自治区专项资金（防震减灾“三网一员”工作经费）</t>
    <phoneticPr fontId="3" type="noConversion"/>
  </si>
  <si>
    <t xml:space="preserve">    2019年乡镇村村通运维聘用人员工资补助资金</t>
    <phoneticPr fontId="3" type="noConversion"/>
  </si>
  <si>
    <t xml:space="preserve">    2019年自治区野外文物保护单位看护人员专项经费</t>
    <phoneticPr fontId="3" type="noConversion"/>
  </si>
  <si>
    <t xml:space="preserve">    2019年自治区科技厅科技专项资金（第五批）</t>
    <phoneticPr fontId="3" type="noConversion"/>
  </si>
  <si>
    <t xml:space="preserve">    2019年技工院校学生补助资金</t>
    <phoneticPr fontId="3" type="noConversion"/>
  </si>
  <si>
    <t xml:space="preserve">    2019年中等职业学校（含技工院校）免教材费补助资金</t>
    <phoneticPr fontId="3" type="noConversion"/>
  </si>
  <si>
    <t xml:space="preserve">    2019年中等职业学校学生资助补助（第二批）资金</t>
    <phoneticPr fontId="3" type="noConversion"/>
  </si>
  <si>
    <t xml:space="preserve">    自治州2018年职教联盟专项资金（自治州中职学校实训基地建设经费）</t>
    <phoneticPr fontId="3" type="noConversion"/>
  </si>
  <si>
    <t xml:space="preserve">    2019年自治区创新环境（人才、基地）建设专项---“双创”基地建设</t>
    <phoneticPr fontId="3" type="noConversion"/>
  </si>
  <si>
    <t xml:space="preserve">    2019年自治区科技成果转化示范专项（科技精准脱贫攻坚-科技特派员工作补助）</t>
    <phoneticPr fontId="3" type="noConversion"/>
  </si>
  <si>
    <t xml:space="preserve">    2018年农村义务教育学生营养改善计划（区内初中班）专项经费</t>
    <phoneticPr fontId="3" type="noConversion"/>
  </si>
  <si>
    <t xml:space="preserve">    自治州2019年科普惠农兴村计划专项资金</t>
    <phoneticPr fontId="3" type="noConversion"/>
  </si>
  <si>
    <t xml:space="preserve">    2019年城乡义务教育保障机制州本级配套资金</t>
    <phoneticPr fontId="3" type="noConversion"/>
  </si>
  <si>
    <t xml:space="preserve">    2019年义务教育薄弱环节改善与能力提升项目资金</t>
    <phoneticPr fontId="3" type="noConversion"/>
  </si>
  <si>
    <t xml:space="preserve">    2019年学生资助资金</t>
    <phoneticPr fontId="3" type="noConversion"/>
  </si>
  <si>
    <t xml:space="preserve">    2019年自治州旅游民宿户厕建设项目补助资金</t>
    <phoneticPr fontId="3" type="noConversion"/>
  </si>
  <si>
    <t xml:space="preserve">    2019-2020学年义务教育阶段“学生饮用奶计划”专项资金</t>
    <phoneticPr fontId="3" type="noConversion"/>
  </si>
  <si>
    <t xml:space="preserve">    昌吉州职业教育专项经费</t>
    <phoneticPr fontId="3" type="noConversion"/>
  </si>
  <si>
    <t xml:space="preserve">    2019年自治区职业教育专项经费</t>
    <phoneticPr fontId="3" type="noConversion"/>
  </si>
  <si>
    <t xml:space="preserve">    2019年科技专项经费</t>
    <phoneticPr fontId="3" type="noConversion"/>
  </si>
  <si>
    <t xml:space="preserve">    教科文科涉密项目</t>
    <phoneticPr fontId="3" type="noConversion"/>
  </si>
  <si>
    <t xml:space="preserve">    2019年自治区财政专项扶贫资金</t>
  </si>
  <si>
    <t xml:space="preserve">    2019年中央林业改革发展资金和林业生态保护恢复资金（天然林保护）</t>
  </si>
  <si>
    <t xml:space="preserve">    2019年中央林业改革发展资金和林业生态保护恢复资金（森林生态效益补偿）</t>
  </si>
  <si>
    <t xml:space="preserve">    2019年中央林业改革发展资金和林业生态保护恢复资金（森林抚育）</t>
  </si>
  <si>
    <t xml:space="preserve">    2019年中央林业改革发展资金和林业生态保护恢复资金（林业有害生物防治）</t>
  </si>
  <si>
    <t xml:space="preserve">    2019年中央林业改革发展资金和林业生态保护恢复资金（森林公安补助）</t>
  </si>
  <si>
    <t xml:space="preserve">    2019年中央林业改革发展资金和林业生态保护恢复资金（林业生态保护恢复资金）</t>
  </si>
  <si>
    <t xml:space="preserve">    2019年中央部分动物防疫补助经费</t>
  </si>
  <si>
    <t xml:space="preserve">    2019年中央农业转移支付休闲农业点补助资金</t>
  </si>
  <si>
    <t xml:space="preserve">    2019年中央农业转移支付渔业增殖放流补助资金</t>
  </si>
  <si>
    <t xml:space="preserve">    2019年中央农业转移支付疆内收购网补助资金</t>
  </si>
  <si>
    <t xml:space="preserve">    2019年中央农业转移支付粮改饲项目补助资金</t>
  </si>
  <si>
    <t xml:space="preserve">    2019年中央财政水利发展资金</t>
  </si>
  <si>
    <t xml:space="preserve">    2019年中央耕地质量提升资金</t>
  </si>
  <si>
    <t xml:space="preserve">    2019年中央秸秆综合利用</t>
  </si>
  <si>
    <t xml:space="preserve">    2019年中央社会化服务</t>
  </si>
  <si>
    <t xml:space="preserve">    2019年中央农民合作社</t>
    <phoneticPr fontId="3" type="noConversion"/>
  </si>
  <si>
    <t xml:space="preserve">    2019年中央绿色高效技术推广</t>
  </si>
  <si>
    <t xml:space="preserve">    2019年中央农机购置补贴</t>
  </si>
  <si>
    <t xml:space="preserve">    2019年中央非洲猪瘟防控资金</t>
  </si>
  <si>
    <t xml:space="preserve">    2019年中央鼠情检测相关经费</t>
  </si>
  <si>
    <t xml:space="preserve">    2019年自治区水利专项资金（自治区财政专项高效节水建设项目补助资金）</t>
  </si>
  <si>
    <t xml:space="preserve">    2019年自治区水利专项资金（偏远贫困地区农村自来水厂供水用电补助资金）</t>
  </si>
  <si>
    <t xml:space="preserve">    2019年自治区水利专项资金（水产品质量安全监管项目）</t>
    <phoneticPr fontId="3" type="noConversion"/>
  </si>
  <si>
    <t xml:space="preserve">    2019年自治区渔业发展专项</t>
    <phoneticPr fontId="3" type="noConversion"/>
  </si>
  <si>
    <t xml:space="preserve">    2019年自治区自动化控制喷灌系统</t>
    <phoneticPr fontId="3" type="noConversion"/>
  </si>
  <si>
    <t xml:space="preserve">    2019年自治区森林植被恢复费</t>
    <phoneticPr fontId="3" type="noConversion"/>
  </si>
  <si>
    <t xml:space="preserve">    2019年自治区小型农田水利建设项目</t>
    <phoneticPr fontId="3" type="noConversion"/>
  </si>
  <si>
    <t xml:space="preserve">    2019年自治区动物防疫体系建设补助</t>
    <phoneticPr fontId="3" type="noConversion"/>
  </si>
  <si>
    <t xml:space="preserve">    2019年自治区水政水资源费</t>
  </si>
  <si>
    <t xml:space="preserve">    自治州第二次全国污染源（种植业污染源）普查工作经费</t>
  </si>
  <si>
    <t xml:space="preserve">    2019年中央第二批农业生产救灾资金</t>
    <phoneticPr fontId="3" type="noConversion"/>
  </si>
  <si>
    <t xml:space="preserve">    2018年度自治区农田水利建设“天山杯”奖励资金</t>
  </si>
  <si>
    <t xml:space="preserve">    2019年自治区扶持农机化发展资金</t>
    <phoneticPr fontId="3" type="noConversion"/>
  </si>
  <si>
    <t xml:space="preserve">    2019年自治区现代农业示范建设补助</t>
    <phoneticPr fontId="3" type="noConversion"/>
  </si>
  <si>
    <t xml:space="preserve">    2019年自治区畜牧类资金</t>
  </si>
  <si>
    <t xml:space="preserve">    2019年中央财政水利发展资金（第二批）</t>
  </si>
  <si>
    <t xml:space="preserve">    2019年自治区农业技术推广与服务补助</t>
    <phoneticPr fontId="3" type="noConversion"/>
  </si>
  <si>
    <t xml:space="preserve">    自治州财政专项扶贫资金</t>
  </si>
  <si>
    <t xml:space="preserve">    州级“学生饮用奶”缺口资金</t>
  </si>
  <si>
    <t xml:space="preserve">    2019年中央动物防疫补助</t>
    <phoneticPr fontId="3" type="noConversion"/>
  </si>
  <si>
    <t xml:space="preserve">    2019年中央草原生态保护奖励资金</t>
    <phoneticPr fontId="3" type="noConversion"/>
  </si>
  <si>
    <t xml:space="preserve">    2019年自治区农业综合开发自治区配套（高标准农田建设）</t>
    <phoneticPr fontId="3" type="noConversion"/>
  </si>
  <si>
    <t xml:space="preserve">    中央农业生产发展补助</t>
  </si>
  <si>
    <t xml:space="preserve">    州级水资源费</t>
  </si>
  <si>
    <t xml:space="preserve">    州级肉牛肉羊产业发展补助</t>
  </si>
  <si>
    <t xml:space="preserve">    州级江布拉克景区沿线村庄规划费</t>
  </si>
  <si>
    <t xml:space="preserve">    2019年中央生猪贷款贴息</t>
    <phoneticPr fontId="3" type="noConversion"/>
  </si>
  <si>
    <t xml:space="preserve">    自治区农业产业化联合体项目</t>
  </si>
  <si>
    <t xml:space="preserve">    州级“为农社会化服务中心”建设专项补助</t>
  </si>
  <si>
    <t xml:space="preserve">    中央厕所革命整村推进奖补资金</t>
  </si>
  <si>
    <t xml:space="preserve">    州级乡村振兴项目资金</t>
  </si>
  <si>
    <t xml:space="preserve">    自治区特大防汛抗旱补助</t>
  </si>
  <si>
    <t xml:space="preserve">    州级农业专项切块资金（工作经费）</t>
  </si>
  <si>
    <t xml:space="preserve">    2019年农村产权改革试点村专项奖补资金及农机购置深松作业工作经费</t>
    <phoneticPr fontId="3" type="noConversion"/>
  </si>
  <si>
    <t xml:space="preserve">    自治区农村安居工程建设中央财政第二批补助资金</t>
  </si>
  <si>
    <t xml:space="preserve">    2019年优抚对象医疗保障经费</t>
  </si>
  <si>
    <t xml:space="preserve">    州本级用于支持残疾人事业发展补助资金</t>
    <phoneticPr fontId="3" type="noConversion"/>
  </si>
  <si>
    <t xml:space="preserve">    2019年困难群众救助补助</t>
  </si>
  <si>
    <t xml:space="preserve">    2019年城乡居民养老保险州财政补助</t>
  </si>
  <si>
    <t xml:space="preserve">    残疾人就业保障补助</t>
    <phoneticPr fontId="3" type="noConversion"/>
  </si>
  <si>
    <t xml:space="preserve">    残疾人事业发展补助资金一般公共预算部分</t>
  </si>
  <si>
    <t xml:space="preserve">    2019年自治区乡村医生补助资金</t>
  </si>
  <si>
    <t xml:space="preserve">    2019年全民健康体检工程补助资金</t>
  </si>
  <si>
    <t xml:space="preserve">    2019年自治区企业职工基本养老保险征缴经费</t>
  </si>
  <si>
    <t xml:space="preserve">    2019年自治区全民参保登记计划实施补助经费</t>
  </si>
  <si>
    <t xml:space="preserve">    2019年自治区社会保险代办员补助资金</t>
  </si>
  <si>
    <t xml:space="preserve">    2019年就业专项资金</t>
  </si>
  <si>
    <t xml:space="preserve">    2019年民办养老机构自治区财政补助</t>
  </si>
  <si>
    <t xml:space="preserve">    2019年自治区机关事业单位养老保险补助资金</t>
  </si>
  <si>
    <t xml:space="preserve">    2019年优抚对象补助专项资金</t>
  </si>
  <si>
    <t xml:space="preserve">    2019年自治区中医院建设项目补助资金</t>
  </si>
  <si>
    <t xml:space="preserve">    2019年自治区医疗卫生能力建设补助资金</t>
  </si>
  <si>
    <t xml:space="preserve">    2019年中央重大传染病防控专项资金</t>
  </si>
  <si>
    <t xml:space="preserve">    2019年公共卫生专项补助</t>
  </si>
  <si>
    <t xml:space="preserve">    2019年计划生育补助资金</t>
  </si>
  <si>
    <t xml:space="preserve">    2018年残疾人保障金（2018年残疾人社区康复州本级补助资金）</t>
    <phoneticPr fontId="3" type="noConversion"/>
  </si>
  <si>
    <t xml:space="preserve">    社保科涉密项目</t>
    <phoneticPr fontId="3" type="noConversion"/>
  </si>
  <si>
    <t>自治州对各县市税收返还和转移支付</t>
  </si>
  <si>
    <t>表十：2019年自治州本级对各县市（园区）补助情况（分县市、分项目）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</si>
</sst>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_ "/>
    <numFmt numFmtId="177" formatCode="0_);[Red]\(0\)"/>
    <numFmt numFmtId="178" formatCode="0.0_ "/>
    <numFmt numFmtId="179" formatCode="0.0_);[Red]\(0.0\)"/>
  </numFmts>
  <fonts count="10">
    <font>
      <sz val="11"/>
      <color theme="1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1"/>
      <name val="仿宋_GB2312"/>
      <family val="3"/>
      <charset val="134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/>
  </cellStyleXfs>
  <cellXfs count="31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4" fillId="2" borderId="1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>
      <alignment vertical="center"/>
    </xf>
    <xf numFmtId="176" fontId="7" fillId="2" borderId="6" xfId="0" applyNumberFormat="1" applyFont="1" applyFill="1" applyBorder="1">
      <alignment vertical="center"/>
    </xf>
    <xf numFmtId="1" fontId="9" fillId="2" borderId="0" xfId="1" applyNumberFormat="1" applyFont="1" applyFill="1" applyBorder="1" applyAlignment="1">
      <alignment horizontal="left" vertical="center"/>
    </xf>
    <xf numFmtId="176" fontId="4" fillId="2" borderId="7" xfId="0" applyNumberFormat="1" applyFont="1" applyFill="1" applyBorder="1">
      <alignment vertical="center"/>
    </xf>
    <xf numFmtId="177" fontId="4" fillId="2" borderId="7" xfId="0" applyNumberFormat="1" applyFont="1" applyFill="1" applyBorder="1">
      <alignment vertical="center"/>
    </xf>
    <xf numFmtId="0" fontId="6" fillId="2" borderId="8" xfId="0" applyFont="1" applyFill="1" applyBorder="1">
      <alignment vertical="center"/>
    </xf>
    <xf numFmtId="176" fontId="7" fillId="2" borderId="7" xfId="0" applyNumberFormat="1" applyFont="1" applyFill="1" applyBorder="1">
      <alignment vertical="center"/>
    </xf>
    <xf numFmtId="0" fontId="9" fillId="2" borderId="0" xfId="1" applyNumberFormat="1" applyFont="1" applyFill="1" applyBorder="1" applyAlignment="1">
      <alignment horizontal="left" vertical="center"/>
    </xf>
    <xf numFmtId="176" fontId="4" fillId="2" borderId="7" xfId="0" applyNumberFormat="1" applyFont="1" applyFill="1" applyBorder="1" applyAlignment="1">
      <alignment horizontal="right" vertical="center"/>
    </xf>
    <xf numFmtId="0" fontId="5" fillId="2" borderId="8" xfId="0" applyFont="1" applyFill="1" applyBorder="1" applyAlignment="1">
      <alignment vertical="center" wrapText="1"/>
    </xf>
    <xf numFmtId="177" fontId="4" fillId="2" borderId="7" xfId="0" applyNumberFormat="1" applyFont="1" applyFill="1" applyBorder="1" applyAlignment="1">
      <alignment horizontal="right" vertical="center"/>
    </xf>
    <xf numFmtId="0" fontId="5" fillId="2" borderId="0" xfId="0" applyFont="1" applyFill="1" applyBorder="1" applyAlignment="1">
      <alignment vertical="center" wrapText="1"/>
    </xf>
    <xf numFmtId="178" fontId="4" fillId="2" borderId="7" xfId="0" applyNumberFormat="1" applyFont="1" applyFill="1" applyBorder="1">
      <alignment vertical="center"/>
    </xf>
    <xf numFmtId="178" fontId="4" fillId="2" borderId="7" xfId="0" applyNumberFormat="1" applyFont="1" applyFill="1" applyBorder="1" applyAlignment="1">
      <alignment horizontal="right" vertical="center"/>
    </xf>
    <xf numFmtId="179" fontId="4" fillId="2" borderId="7" xfId="0" applyNumberFormat="1" applyFont="1" applyFill="1" applyBorder="1">
      <alignment vertical="center"/>
    </xf>
    <xf numFmtId="179" fontId="4" fillId="2" borderId="7" xfId="0" applyNumberFormat="1" applyFont="1" applyFill="1" applyBorder="1" applyAlignment="1">
      <alignment horizontal="right" vertical="center"/>
    </xf>
    <xf numFmtId="179" fontId="0" fillId="2" borderId="0" xfId="0" applyNumberFormat="1" applyFill="1">
      <alignment vertical="center"/>
    </xf>
    <xf numFmtId="0" fontId="5" fillId="2" borderId="0" xfId="0" applyFont="1" applyFill="1" applyBorder="1">
      <alignment vertical="center"/>
    </xf>
    <xf numFmtId="0" fontId="4" fillId="2" borderId="9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176" fontId="7" fillId="2" borderId="10" xfId="0" applyNumberFormat="1" applyFont="1" applyFill="1" applyBorder="1">
      <alignment vertical="center"/>
    </xf>
    <xf numFmtId="176" fontId="7" fillId="2" borderId="11" xfId="0" applyNumberFormat="1" applyFont="1" applyFill="1" applyBorder="1">
      <alignment vertical="center"/>
    </xf>
    <xf numFmtId="176" fontId="0" fillId="2" borderId="0" xfId="0" applyNumberFormat="1" applyFill="1">
      <alignment vertical="center"/>
    </xf>
    <xf numFmtId="0" fontId="0" fillId="2" borderId="0" xfId="0" applyFill="1" applyBorder="1">
      <alignment vertical="center"/>
    </xf>
  </cellXfs>
  <cellStyles count="2">
    <cellStyle name="常规" xfId="0" builtinId="0"/>
    <cellStyle name="常规_2007年预算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9"/>
  <sheetViews>
    <sheetView tabSelected="1" workbookViewId="0">
      <selection activeCell="F10" sqref="F10"/>
    </sheetView>
  </sheetViews>
  <sheetFormatPr defaultColWidth="9" defaultRowHeight="13.5"/>
  <cols>
    <col min="1" max="1" width="40" style="2" customWidth="1"/>
    <col min="2" max="2" width="9.5" style="2" customWidth="1"/>
    <col min="3" max="11" width="10.125" style="2" customWidth="1"/>
    <col min="12" max="16384" width="9" style="2"/>
  </cols>
  <sheetData>
    <row r="1" spans="1:11" ht="33.75" customHeight="1">
      <c r="A1" s="1" t="s">
        <v>289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0.100000000000001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20.100000000000001" customHeight="1">
      <c r="A3" s="4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</row>
    <row r="4" spans="1:11" ht="20.100000000000001" customHeight="1">
      <c r="A4" s="7" t="s">
        <v>12</v>
      </c>
      <c r="B4" s="8">
        <f t="shared" ref="B4:K4" si="0">SUM(B5:B9)</f>
        <v>46011</v>
      </c>
      <c r="C4" s="8">
        <f t="shared" si="0"/>
        <v>9223</v>
      </c>
      <c r="D4" s="8">
        <f t="shared" si="0"/>
        <v>7116</v>
      </c>
      <c r="E4" s="8">
        <f t="shared" si="0"/>
        <v>9244</v>
      </c>
      <c r="F4" s="8">
        <f t="shared" si="0"/>
        <v>4018</v>
      </c>
      <c r="G4" s="8">
        <f t="shared" si="0"/>
        <v>3516</v>
      </c>
      <c r="H4" s="8">
        <f t="shared" si="0"/>
        <v>7799</v>
      </c>
      <c r="I4" s="8">
        <f t="shared" si="0"/>
        <v>5095</v>
      </c>
      <c r="J4" s="8">
        <f t="shared" si="0"/>
        <v>0</v>
      </c>
      <c r="K4" s="8">
        <f t="shared" si="0"/>
        <v>0</v>
      </c>
    </row>
    <row r="5" spans="1:11" ht="20.100000000000001" customHeight="1">
      <c r="A5" s="9" t="s">
        <v>13</v>
      </c>
      <c r="B5" s="10">
        <f>SUM(C5:K5)</f>
        <v>5819</v>
      </c>
      <c r="C5" s="10">
        <v>714</v>
      </c>
      <c r="D5" s="10">
        <v>417</v>
      </c>
      <c r="E5" s="10">
        <v>3527</v>
      </c>
      <c r="F5" s="10">
        <v>445</v>
      </c>
      <c r="G5" s="10">
        <v>211</v>
      </c>
      <c r="H5" s="10">
        <v>439</v>
      </c>
      <c r="I5" s="10">
        <v>66</v>
      </c>
      <c r="J5" s="10"/>
      <c r="K5" s="10"/>
    </row>
    <row r="6" spans="1:11" ht="20.100000000000001" customHeight="1">
      <c r="A6" s="9" t="s">
        <v>14</v>
      </c>
      <c r="B6" s="10">
        <f t="shared" ref="B6:B9" si="1">SUM(C6:K6)</f>
        <v>10957</v>
      </c>
      <c r="C6" s="10">
        <v>1742</v>
      </c>
      <c r="D6" s="10">
        <v>1724</v>
      </c>
      <c r="E6" s="10">
        <v>2676</v>
      </c>
      <c r="F6" s="10">
        <v>1545</v>
      </c>
      <c r="G6" s="10">
        <v>1491</v>
      </c>
      <c r="H6" s="10">
        <v>1292</v>
      </c>
      <c r="I6" s="10">
        <v>487</v>
      </c>
      <c r="J6" s="10"/>
      <c r="K6" s="10"/>
    </row>
    <row r="7" spans="1:11" ht="20.100000000000001" customHeight="1">
      <c r="A7" s="9" t="s">
        <v>15</v>
      </c>
      <c r="B7" s="10">
        <f t="shared" si="1"/>
        <v>817</v>
      </c>
      <c r="C7" s="11">
        <v>151</v>
      </c>
      <c r="D7" s="11">
        <v>150</v>
      </c>
      <c r="E7" s="11">
        <v>232</v>
      </c>
      <c r="F7" s="11"/>
      <c r="G7" s="11">
        <v>130</v>
      </c>
      <c r="H7" s="11">
        <v>112</v>
      </c>
      <c r="I7" s="11">
        <v>42</v>
      </c>
      <c r="J7" s="11"/>
      <c r="K7" s="10"/>
    </row>
    <row r="8" spans="1:11" ht="20.100000000000001" customHeight="1">
      <c r="A8" s="9" t="s">
        <v>16</v>
      </c>
      <c r="B8" s="10">
        <f t="shared" si="1"/>
        <v>22700</v>
      </c>
      <c r="C8" s="10">
        <v>3800</v>
      </c>
      <c r="D8" s="10">
        <v>4200</v>
      </c>
      <c r="E8" s="10">
        <v>2700</v>
      </c>
      <c r="F8" s="10">
        <v>1800</v>
      </c>
      <c r="G8" s="10">
        <v>1500</v>
      </c>
      <c r="H8" s="10">
        <v>4200</v>
      </c>
      <c r="I8" s="10">
        <v>4500</v>
      </c>
      <c r="J8" s="11"/>
      <c r="K8" s="10"/>
    </row>
    <row r="9" spans="1:11" ht="20.100000000000001" customHeight="1">
      <c r="A9" s="9" t="s">
        <v>17</v>
      </c>
      <c r="B9" s="10">
        <f t="shared" si="1"/>
        <v>5718</v>
      </c>
      <c r="C9" s="10">
        <v>2816</v>
      </c>
      <c r="D9" s="10">
        <v>625</v>
      </c>
      <c r="E9" s="10">
        <v>109</v>
      </c>
      <c r="F9" s="10">
        <v>228</v>
      </c>
      <c r="G9" s="10">
        <v>184</v>
      </c>
      <c r="H9" s="10">
        <v>1756</v>
      </c>
      <c r="I9" s="10"/>
      <c r="J9" s="10"/>
      <c r="K9" s="10"/>
    </row>
    <row r="10" spans="1:11" ht="20.100000000000001" customHeight="1">
      <c r="A10" s="12" t="s">
        <v>18</v>
      </c>
      <c r="B10" s="13">
        <f>SUM(B11:B32)</f>
        <v>633773</v>
      </c>
      <c r="C10" s="13">
        <f t="shared" ref="C10:K10" si="2">SUM(C11:C32)</f>
        <v>67253</v>
      </c>
      <c r="D10" s="13">
        <f t="shared" si="2"/>
        <v>63214</v>
      </c>
      <c r="E10" s="13">
        <f t="shared" si="2"/>
        <v>69071</v>
      </c>
      <c r="F10" s="13">
        <f t="shared" si="2"/>
        <v>53454</v>
      </c>
      <c r="G10" s="13">
        <f t="shared" si="2"/>
        <v>173809</v>
      </c>
      <c r="H10" s="13">
        <f t="shared" si="2"/>
        <v>125321</v>
      </c>
      <c r="I10" s="13">
        <f t="shared" si="2"/>
        <v>76513</v>
      </c>
      <c r="J10" s="13">
        <f t="shared" si="2"/>
        <v>355</v>
      </c>
      <c r="K10" s="13">
        <f t="shared" si="2"/>
        <v>4783</v>
      </c>
    </row>
    <row r="11" spans="1:11" ht="20.100000000000001" customHeight="1">
      <c r="A11" s="9" t="s">
        <v>19</v>
      </c>
      <c r="B11" s="10">
        <f>SUM(C11:K11)</f>
        <v>15624</v>
      </c>
      <c r="C11" s="10">
        <v>3104</v>
      </c>
      <c r="D11" s="10">
        <v>2247</v>
      </c>
      <c r="E11" s="10">
        <v>1966</v>
      </c>
      <c r="F11" s="10">
        <v>1531</v>
      </c>
      <c r="G11" s="10">
        <v>950</v>
      </c>
      <c r="H11" s="10">
        <v>2786</v>
      </c>
      <c r="I11" s="10">
        <v>2787</v>
      </c>
      <c r="J11" s="10">
        <v>234</v>
      </c>
      <c r="K11" s="10">
        <v>19</v>
      </c>
    </row>
    <row r="12" spans="1:11" ht="20.100000000000001" customHeight="1">
      <c r="A12" s="14" t="s">
        <v>20</v>
      </c>
      <c r="B12" s="10">
        <f t="shared" ref="B12:B32" si="3">SUM(C12:K12)</f>
        <v>91163</v>
      </c>
      <c r="C12" s="10">
        <v>11475</v>
      </c>
      <c r="D12" s="10">
        <v>11598</v>
      </c>
      <c r="E12" s="10">
        <v>12265</v>
      </c>
      <c r="F12" s="10">
        <v>9287</v>
      </c>
      <c r="G12" s="10">
        <v>11788</v>
      </c>
      <c r="H12" s="10">
        <v>19350</v>
      </c>
      <c r="I12" s="10">
        <v>15382</v>
      </c>
      <c r="J12" s="10">
        <v>18</v>
      </c>
      <c r="K12" s="10">
        <v>0</v>
      </c>
    </row>
    <row r="13" spans="1:11" ht="20.100000000000001" customHeight="1">
      <c r="A13" s="14" t="s">
        <v>21</v>
      </c>
      <c r="B13" s="10">
        <f t="shared" si="3"/>
        <v>72040</v>
      </c>
      <c r="C13" s="10">
        <v>11427</v>
      </c>
      <c r="D13" s="10">
        <v>14767</v>
      </c>
      <c r="E13" s="10">
        <v>4440</v>
      </c>
      <c r="F13" s="10">
        <v>4310</v>
      </c>
      <c r="G13" s="10">
        <v>10511</v>
      </c>
      <c r="H13" s="10">
        <v>13628</v>
      </c>
      <c r="I13" s="10">
        <v>12957</v>
      </c>
      <c r="J13" s="10"/>
      <c r="K13" s="10"/>
    </row>
    <row r="14" spans="1:11" ht="20.100000000000001" customHeight="1">
      <c r="A14" s="14" t="s">
        <v>22</v>
      </c>
      <c r="B14" s="10">
        <f t="shared" si="3"/>
        <v>5807</v>
      </c>
      <c r="C14" s="10">
        <v>853</v>
      </c>
      <c r="D14" s="10">
        <v>1062</v>
      </c>
      <c r="E14" s="10">
        <v>460</v>
      </c>
      <c r="F14" s="10">
        <v>384</v>
      </c>
      <c r="G14" s="10">
        <v>696</v>
      </c>
      <c r="H14" s="10">
        <v>1378</v>
      </c>
      <c r="I14" s="10">
        <v>924</v>
      </c>
      <c r="J14" s="10">
        <v>30</v>
      </c>
      <c r="K14" s="10">
        <v>20</v>
      </c>
    </row>
    <row r="15" spans="1:11" ht="20.100000000000001" customHeight="1">
      <c r="A15" s="14" t="s">
        <v>23</v>
      </c>
      <c r="B15" s="10">
        <f t="shared" si="3"/>
        <v>31</v>
      </c>
      <c r="C15" s="10"/>
      <c r="D15" s="10"/>
      <c r="E15" s="10">
        <v>31</v>
      </c>
      <c r="F15" s="10"/>
      <c r="G15" s="10"/>
      <c r="H15" s="10"/>
      <c r="I15" s="10"/>
      <c r="J15" s="10"/>
      <c r="K15" s="10"/>
    </row>
    <row r="16" spans="1:11" ht="20.100000000000001" customHeight="1">
      <c r="A16" s="14" t="s">
        <v>24</v>
      </c>
      <c r="B16" s="10">
        <f t="shared" si="3"/>
        <v>1985</v>
      </c>
      <c r="C16" s="10">
        <v>202</v>
      </c>
      <c r="D16" s="10">
        <v>179</v>
      </c>
      <c r="E16" s="10">
        <v>849</v>
      </c>
      <c r="F16" s="10">
        <v>216</v>
      </c>
      <c r="G16" s="10">
        <v>147</v>
      </c>
      <c r="H16" s="10">
        <v>236</v>
      </c>
      <c r="I16" s="10">
        <v>156</v>
      </c>
      <c r="J16" s="10">
        <v>0</v>
      </c>
      <c r="K16" s="10">
        <v>0</v>
      </c>
    </row>
    <row r="17" spans="1:11" ht="20.100000000000001" customHeight="1">
      <c r="A17" s="14" t="s">
        <v>25</v>
      </c>
      <c r="B17" s="10">
        <f t="shared" si="3"/>
        <v>15650</v>
      </c>
      <c r="C17" s="10">
        <v>1755</v>
      </c>
      <c r="D17" s="10">
        <v>2194</v>
      </c>
      <c r="E17" s="10">
        <v>3937</v>
      </c>
      <c r="F17" s="10">
        <v>2040</v>
      </c>
      <c r="G17" s="10">
        <v>1774</v>
      </c>
      <c r="H17" s="10">
        <v>2682</v>
      </c>
      <c r="I17" s="10">
        <v>1268</v>
      </c>
      <c r="J17" s="10"/>
      <c r="K17" s="10"/>
    </row>
    <row r="18" spans="1:11" ht="20.100000000000001" customHeight="1">
      <c r="A18" s="14" t="s">
        <v>26</v>
      </c>
      <c r="B18" s="10">
        <f t="shared" si="3"/>
        <v>24690</v>
      </c>
      <c r="C18" s="10">
        <v>3563</v>
      </c>
      <c r="D18" s="10">
        <v>2817</v>
      </c>
      <c r="E18" s="10">
        <v>4449</v>
      </c>
      <c r="F18" s="10">
        <v>2776</v>
      </c>
      <c r="G18" s="10">
        <v>3154</v>
      </c>
      <c r="H18" s="10">
        <v>5453</v>
      </c>
      <c r="I18" s="10">
        <v>2478</v>
      </c>
      <c r="J18" s="10"/>
      <c r="K18" s="10"/>
    </row>
    <row r="19" spans="1:11" ht="20.100000000000001" customHeight="1">
      <c r="A19" s="9" t="s">
        <v>27</v>
      </c>
      <c r="B19" s="10">
        <f t="shared" si="3"/>
        <v>12191</v>
      </c>
      <c r="C19" s="10">
        <v>1779</v>
      </c>
      <c r="D19" s="10">
        <v>1309</v>
      </c>
      <c r="E19" s="10">
        <v>3325</v>
      </c>
      <c r="F19" s="10">
        <v>1257</v>
      </c>
      <c r="G19" s="10">
        <v>875</v>
      </c>
      <c r="H19" s="10">
        <v>1829</v>
      </c>
      <c r="I19" s="10">
        <v>1817</v>
      </c>
      <c r="J19" s="10"/>
      <c r="K19" s="10"/>
    </row>
    <row r="20" spans="1:11" ht="20.100000000000001" customHeight="1">
      <c r="A20" s="9" t="s">
        <v>28</v>
      </c>
      <c r="B20" s="10">
        <f t="shared" si="3"/>
        <v>11706</v>
      </c>
      <c r="C20" s="10">
        <v>1258</v>
      </c>
      <c r="D20" s="10">
        <v>725</v>
      </c>
      <c r="E20" s="10">
        <v>2094</v>
      </c>
      <c r="F20" s="10">
        <v>575</v>
      </c>
      <c r="G20" s="10">
        <v>1070</v>
      </c>
      <c r="H20" s="10">
        <v>4916</v>
      </c>
      <c r="I20" s="10">
        <v>1068</v>
      </c>
      <c r="J20" s="10"/>
      <c r="K20" s="10"/>
    </row>
    <row r="21" spans="1:11" ht="20.100000000000001" customHeight="1">
      <c r="A21" s="9" t="s">
        <v>29</v>
      </c>
      <c r="B21" s="10">
        <f t="shared" si="3"/>
        <v>7170</v>
      </c>
      <c r="C21" s="10">
        <v>3766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3404</v>
      </c>
      <c r="J21" s="10"/>
      <c r="K21" s="10"/>
    </row>
    <row r="22" spans="1:11" ht="20.100000000000001" customHeight="1">
      <c r="A22" s="9" t="s">
        <v>30</v>
      </c>
      <c r="B22" s="10">
        <f t="shared" si="3"/>
        <v>123341</v>
      </c>
      <c r="C22" s="10">
        <v>18273</v>
      </c>
      <c r="D22" s="10">
        <v>17202</v>
      </c>
      <c r="E22" s="10">
        <v>20656</v>
      </c>
      <c r="F22" s="10">
        <v>12561</v>
      </c>
      <c r="G22" s="10">
        <v>15367</v>
      </c>
      <c r="H22" s="10">
        <v>22544</v>
      </c>
      <c r="I22" s="10">
        <v>16672</v>
      </c>
      <c r="J22" s="10">
        <v>40</v>
      </c>
      <c r="K22" s="10">
        <v>26</v>
      </c>
    </row>
    <row r="23" spans="1:11" ht="20.100000000000001" customHeight="1">
      <c r="A23" s="9" t="s">
        <v>31</v>
      </c>
      <c r="B23" s="10">
        <f t="shared" si="3"/>
        <v>1644</v>
      </c>
      <c r="C23" s="10">
        <v>118</v>
      </c>
      <c r="D23" s="10">
        <v>124</v>
      </c>
      <c r="E23" s="10">
        <v>94</v>
      </c>
      <c r="F23" s="10">
        <v>131</v>
      </c>
      <c r="G23" s="10">
        <v>186</v>
      </c>
      <c r="H23" s="10">
        <v>778</v>
      </c>
      <c r="I23" s="10">
        <v>180</v>
      </c>
      <c r="J23" s="10">
        <v>33</v>
      </c>
      <c r="K23" s="10">
        <v>0</v>
      </c>
    </row>
    <row r="24" spans="1:11" ht="20.100000000000001" customHeight="1">
      <c r="A24" s="9" t="s">
        <v>32</v>
      </c>
      <c r="B24" s="10">
        <f t="shared" si="3"/>
        <v>14550</v>
      </c>
      <c r="C24" s="15">
        <v>50</v>
      </c>
      <c r="D24" s="15">
        <v>0</v>
      </c>
      <c r="E24" s="15">
        <v>397</v>
      </c>
      <c r="F24" s="15">
        <v>0</v>
      </c>
      <c r="G24" s="15">
        <v>0</v>
      </c>
      <c r="H24" s="15">
        <v>6979</v>
      </c>
      <c r="I24" s="15">
        <v>7124</v>
      </c>
      <c r="J24" s="15"/>
      <c r="K24" s="15"/>
    </row>
    <row r="25" spans="1:11" ht="20.100000000000001" customHeight="1">
      <c r="A25" s="9" t="s">
        <v>33</v>
      </c>
      <c r="B25" s="10">
        <f t="shared" si="3"/>
        <v>5454</v>
      </c>
      <c r="C25" s="15">
        <v>0</v>
      </c>
      <c r="D25" s="15">
        <v>60</v>
      </c>
      <c r="E25" s="15">
        <v>96</v>
      </c>
      <c r="F25" s="15">
        <v>498</v>
      </c>
      <c r="G25" s="15">
        <v>731</v>
      </c>
      <c r="H25" s="15">
        <v>1767</v>
      </c>
      <c r="I25" s="15">
        <v>2302</v>
      </c>
      <c r="J25" s="15"/>
      <c r="K25" s="15"/>
    </row>
    <row r="26" spans="1:11" ht="20.100000000000001" customHeight="1">
      <c r="A26" s="9" t="s">
        <v>34</v>
      </c>
      <c r="B26" s="10">
        <f t="shared" si="3"/>
        <v>11502</v>
      </c>
      <c r="C26" s="15">
        <v>1370</v>
      </c>
      <c r="D26" s="15">
        <v>1369</v>
      </c>
      <c r="E26" s="15">
        <v>3222</v>
      </c>
      <c r="F26" s="15">
        <v>1405</v>
      </c>
      <c r="G26" s="15">
        <v>1274</v>
      </c>
      <c r="H26" s="15">
        <v>1581</v>
      </c>
      <c r="I26" s="15">
        <v>1063</v>
      </c>
      <c r="J26" s="15">
        <v>0</v>
      </c>
      <c r="K26" s="15">
        <v>218</v>
      </c>
    </row>
    <row r="27" spans="1:11" ht="20.100000000000001" customHeight="1">
      <c r="A27" s="9" t="s">
        <v>35</v>
      </c>
      <c r="B27" s="10">
        <f t="shared" si="3"/>
        <v>4662</v>
      </c>
      <c r="C27" s="15">
        <v>591</v>
      </c>
      <c r="D27" s="15">
        <v>521</v>
      </c>
      <c r="E27" s="15">
        <v>576</v>
      </c>
      <c r="F27" s="15">
        <v>1016</v>
      </c>
      <c r="G27" s="15">
        <v>765</v>
      </c>
      <c r="H27" s="15">
        <v>832</v>
      </c>
      <c r="I27" s="15">
        <v>361</v>
      </c>
      <c r="J27" s="15">
        <v>0</v>
      </c>
      <c r="K27" s="15">
        <v>0</v>
      </c>
    </row>
    <row r="28" spans="1:11" ht="20.100000000000001" customHeight="1">
      <c r="A28" s="9" t="s">
        <v>36</v>
      </c>
      <c r="B28" s="10">
        <f t="shared" si="3"/>
        <v>9885</v>
      </c>
      <c r="C28" s="15">
        <v>1026</v>
      </c>
      <c r="D28" s="15">
        <v>1517</v>
      </c>
      <c r="E28" s="15">
        <v>2170</v>
      </c>
      <c r="F28" s="15">
        <v>1635</v>
      </c>
      <c r="G28" s="15">
        <v>911</v>
      </c>
      <c r="H28" s="15">
        <v>1602</v>
      </c>
      <c r="I28" s="15">
        <v>1024</v>
      </c>
      <c r="J28" s="15">
        <v>0</v>
      </c>
      <c r="K28" s="15"/>
    </row>
    <row r="29" spans="1:11" ht="20.100000000000001" customHeight="1">
      <c r="A29" s="9" t="s">
        <v>37</v>
      </c>
      <c r="B29" s="10">
        <f t="shared" si="3"/>
        <v>15848</v>
      </c>
      <c r="C29" s="15">
        <v>1712</v>
      </c>
      <c r="D29" s="15">
        <v>1878</v>
      </c>
      <c r="E29" s="15">
        <v>3497</v>
      </c>
      <c r="F29" s="15">
        <v>1789</v>
      </c>
      <c r="G29" s="15">
        <v>1578</v>
      </c>
      <c r="H29" s="15">
        <v>3380</v>
      </c>
      <c r="I29" s="15">
        <v>2014</v>
      </c>
      <c r="J29" s="15"/>
      <c r="K29" s="15"/>
    </row>
    <row r="30" spans="1:11" ht="20.100000000000001" customHeight="1">
      <c r="A30" s="9" t="s">
        <v>38</v>
      </c>
      <c r="B30" s="10">
        <f t="shared" si="3"/>
        <v>10</v>
      </c>
      <c r="C30" s="15"/>
      <c r="D30" s="15"/>
      <c r="E30" s="15"/>
      <c r="F30" s="15"/>
      <c r="G30" s="15"/>
      <c r="H30" s="15"/>
      <c r="I30" s="15">
        <v>10</v>
      </c>
      <c r="J30" s="15"/>
      <c r="K30" s="15"/>
    </row>
    <row r="31" spans="1:11" ht="20.100000000000001" customHeight="1">
      <c r="A31" s="9" t="s">
        <v>39</v>
      </c>
      <c r="B31" s="10">
        <f t="shared" si="3"/>
        <v>38533</v>
      </c>
      <c r="C31" s="15">
        <f>723+4208</f>
        <v>4931</v>
      </c>
      <c r="D31" s="15">
        <f>853+2792</f>
        <v>3645</v>
      </c>
      <c r="E31" s="15">
        <f>363+4184</f>
        <v>4547</v>
      </c>
      <c r="F31" s="15">
        <f>1447+10596</f>
        <v>12043</v>
      </c>
      <c r="G31" s="15">
        <f>928+891</f>
        <v>1819</v>
      </c>
      <c r="H31" s="15">
        <f>11070+381</f>
        <v>11451</v>
      </c>
      <c r="I31" s="15">
        <v>97</v>
      </c>
      <c r="J31" s="15"/>
      <c r="K31" s="15"/>
    </row>
    <row r="32" spans="1:11" ht="20.100000000000001" customHeight="1">
      <c r="A32" s="9" t="s">
        <v>40</v>
      </c>
      <c r="B32" s="10">
        <f t="shared" si="3"/>
        <v>150287</v>
      </c>
      <c r="C32" s="15"/>
      <c r="D32" s="15"/>
      <c r="E32" s="15"/>
      <c r="F32" s="15"/>
      <c r="G32" s="15">
        <v>120213</v>
      </c>
      <c r="H32" s="15">
        <v>22149</v>
      </c>
      <c r="I32" s="15">
        <v>3425</v>
      </c>
      <c r="J32" s="15"/>
      <c r="K32" s="15">
        <v>4500</v>
      </c>
    </row>
    <row r="33" spans="1:11" ht="20.100000000000001" customHeight="1">
      <c r="A33" s="12" t="s">
        <v>41</v>
      </c>
      <c r="B33" s="13">
        <f t="shared" ref="B33:K33" si="4">SUM(B34:B282)</f>
        <v>409849.78500000009</v>
      </c>
      <c r="C33" s="13">
        <f t="shared" si="4"/>
        <v>44294.21</v>
      </c>
      <c r="D33" s="13">
        <f t="shared" si="4"/>
        <v>54435.789999999994</v>
      </c>
      <c r="E33" s="13">
        <f t="shared" si="4"/>
        <v>97063.88999999997</v>
      </c>
      <c r="F33" s="13">
        <f t="shared" si="4"/>
        <v>42510.365000000005</v>
      </c>
      <c r="G33" s="13">
        <f t="shared" si="4"/>
        <v>41520.05999999999</v>
      </c>
      <c r="H33" s="13">
        <f t="shared" si="4"/>
        <v>69431.334999999992</v>
      </c>
      <c r="I33" s="13">
        <f t="shared" si="4"/>
        <v>54153.414999999994</v>
      </c>
      <c r="J33" s="13">
        <f t="shared" si="4"/>
        <v>2090.1999999999998</v>
      </c>
      <c r="K33" s="13">
        <f t="shared" si="4"/>
        <v>4350.5200000000004</v>
      </c>
    </row>
    <row r="34" spans="1:11" ht="20.100000000000001" customHeight="1">
      <c r="A34" s="16" t="s">
        <v>42</v>
      </c>
      <c r="B34" s="10">
        <f>SUM(C34:K34)</f>
        <v>61</v>
      </c>
      <c r="C34" s="17">
        <v>10</v>
      </c>
      <c r="D34" s="17">
        <v>8</v>
      </c>
      <c r="E34" s="17">
        <v>8</v>
      </c>
      <c r="F34" s="17">
        <v>7</v>
      </c>
      <c r="G34" s="17">
        <v>8</v>
      </c>
      <c r="H34" s="17">
        <v>7</v>
      </c>
      <c r="I34" s="17">
        <v>13</v>
      </c>
      <c r="J34" s="17"/>
      <c r="K34" s="17"/>
    </row>
    <row r="35" spans="1:11" ht="20.100000000000001" customHeight="1">
      <c r="A35" s="18" t="s">
        <v>43</v>
      </c>
      <c r="B35" s="10">
        <f>SUM(C35:K35)</f>
        <v>100</v>
      </c>
      <c r="C35" s="17"/>
      <c r="D35" s="17">
        <v>100</v>
      </c>
      <c r="E35" s="17"/>
      <c r="F35" s="17"/>
      <c r="G35" s="17"/>
      <c r="H35" s="17"/>
      <c r="I35" s="17"/>
      <c r="J35" s="17"/>
      <c r="K35" s="17"/>
    </row>
    <row r="36" spans="1:11" ht="20.100000000000001" customHeight="1">
      <c r="A36" s="18" t="s">
        <v>44</v>
      </c>
      <c r="B36" s="10">
        <f t="shared" ref="B36:B38" si="5">SUM(C36:K36)</f>
        <v>5000</v>
      </c>
      <c r="C36" s="17"/>
      <c r="D36" s="17"/>
      <c r="E36" s="17">
        <v>5000</v>
      </c>
      <c r="F36" s="17"/>
      <c r="G36" s="17"/>
      <c r="H36" s="17"/>
      <c r="I36" s="17"/>
      <c r="J36" s="17"/>
      <c r="K36" s="17"/>
    </row>
    <row r="37" spans="1:11" ht="20.100000000000001" customHeight="1">
      <c r="A37" s="18" t="s">
        <v>45</v>
      </c>
      <c r="B37" s="10">
        <f t="shared" si="5"/>
        <v>3835</v>
      </c>
      <c r="C37" s="17">
        <v>671</v>
      </c>
      <c r="D37" s="17">
        <v>565</v>
      </c>
      <c r="E37" s="17">
        <v>833</v>
      </c>
      <c r="F37" s="17">
        <v>497</v>
      </c>
      <c r="G37" s="17">
        <v>437</v>
      </c>
      <c r="H37" s="17">
        <v>590</v>
      </c>
      <c r="I37" s="17">
        <v>230</v>
      </c>
      <c r="J37" s="17">
        <v>12</v>
      </c>
      <c r="K37" s="17"/>
    </row>
    <row r="38" spans="1:11" ht="20.100000000000001" customHeight="1">
      <c r="A38" s="18" t="s">
        <v>46</v>
      </c>
      <c r="B38" s="10">
        <f t="shared" si="5"/>
        <v>250</v>
      </c>
      <c r="C38" s="17">
        <v>30</v>
      </c>
      <c r="D38" s="17"/>
      <c r="E38" s="17">
        <v>20</v>
      </c>
      <c r="F38" s="17">
        <v>10</v>
      </c>
      <c r="G38" s="17">
        <v>20</v>
      </c>
      <c r="H38" s="17">
        <v>30</v>
      </c>
      <c r="I38" s="17">
        <v>140</v>
      </c>
      <c r="J38" s="17"/>
      <c r="K38" s="17"/>
    </row>
    <row r="39" spans="1:11" ht="20.100000000000001" customHeight="1">
      <c r="A39" s="18" t="s">
        <v>47</v>
      </c>
      <c r="B39" s="10">
        <f>SUM(C39:K39)</f>
        <v>1887</v>
      </c>
      <c r="C39" s="10">
        <v>215</v>
      </c>
      <c r="D39" s="15">
        <v>457</v>
      </c>
      <c r="E39" s="15">
        <v>140</v>
      </c>
      <c r="F39" s="15">
        <v>135</v>
      </c>
      <c r="G39" s="15">
        <v>330</v>
      </c>
      <c r="H39" s="15">
        <v>385</v>
      </c>
      <c r="I39" s="15">
        <v>145</v>
      </c>
      <c r="J39" s="15">
        <v>80</v>
      </c>
      <c r="K39" s="15"/>
    </row>
    <row r="40" spans="1:11" ht="20.100000000000001" customHeight="1">
      <c r="A40" s="18" t="s">
        <v>48</v>
      </c>
      <c r="B40" s="10">
        <f t="shared" ref="B40:B48" si="6">SUM(C40:K40)</f>
        <v>2771</v>
      </c>
      <c r="C40" s="15">
        <v>639</v>
      </c>
      <c r="D40" s="15">
        <v>841</v>
      </c>
      <c r="E40" s="15">
        <v>191</v>
      </c>
      <c r="F40" s="15">
        <v>259</v>
      </c>
      <c r="G40" s="15">
        <v>257</v>
      </c>
      <c r="H40" s="15">
        <v>500</v>
      </c>
      <c r="I40" s="15">
        <v>84</v>
      </c>
      <c r="J40" s="15"/>
      <c r="K40" s="15"/>
    </row>
    <row r="41" spans="1:11" ht="20.100000000000001" customHeight="1">
      <c r="A41" s="18" t="s">
        <v>49</v>
      </c>
      <c r="B41" s="10">
        <f t="shared" si="6"/>
        <v>751</v>
      </c>
      <c r="C41" s="10">
        <v>20</v>
      </c>
      <c r="D41" s="15">
        <v>25</v>
      </c>
      <c r="E41" s="15">
        <v>500</v>
      </c>
      <c r="F41" s="15">
        <v>40</v>
      </c>
      <c r="G41" s="15">
        <v>45</v>
      </c>
      <c r="H41" s="15">
        <v>100</v>
      </c>
      <c r="I41" s="15">
        <v>21</v>
      </c>
      <c r="J41" s="15"/>
      <c r="K41" s="15"/>
    </row>
    <row r="42" spans="1:11" ht="20.100000000000001" customHeight="1">
      <c r="A42" s="18" t="s">
        <v>50</v>
      </c>
      <c r="B42" s="10">
        <f t="shared" si="6"/>
        <v>1920</v>
      </c>
      <c r="C42" s="15"/>
      <c r="D42" s="15">
        <v>170</v>
      </c>
      <c r="E42" s="15">
        <v>1258</v>
      </c>
      <c r="F42" s="15">
        <v>139</v>
      </c>
      <c r="G42" s="15"/>
      <c r="H42" s="15">
        <v>350</v>
      </c>
      <c r="I42" s="15">
        <v>3</v>
      </c>
      <c r="J42" s="15"/>
      <c r="K42" s="15"/>
    </row>
    <row r="43" spans="1:11" ht="20.100000000000001" customHeight="1">
      <c r="A43" s="18" t="s">
        <v>51</v>
      </c>
      <c r="B43" s="10">
        <f t="shared" si="6"/>
        <v>6952</v>
      </c>
      <c r="C43" s="15">
        <v>900</v>
      </c>
      <c r="D43" s="15">
        <v>2350</v>
      </c>
      <c r="E43" s="15">
        <v>650</v>
      </c>
      <c r="F43" s="15">
        <v>400</v>
      </c>
      <c r="G43" s="15">
        <v>300</v>
      </c>
      <c r="H43" s="15">
        <v>1500</v>
      </c>
      <c r="I43" s="15">
        <v>750</v>
      </c>
      <c r="J43" s="15">
        <v>102</v>
      </c>
      <c r="K43" s="15"/>
    </row>
    <row r="44" spans="1:11" ht="20.100000000000001" customHeight="1">
      <c r="A44" s="18" t="s">
        <v>52</v>
      </c>
      <c r="B44" s="10">
        <f t="shared" si="6"/>
        <v>6296</v>
      </c>
      <c r="C44" s="15">
        <v>1000</v>
      </c>
      <c r="D44" s="15">
        <v>1500</v>
      </c>
      <c r="E44" s="15">
        <v>600</v>
      </c>
      <c r="F44" s="15">
        <v>700</v>
      </c>
      <c r="G44" s="15">
        <v>700</v>
      </c>
      <c r="H44" s="15">
        <v>1000</v>
      </c>
      <c r="I44" s="15">
        <v>596</v>
      </c>
      <c r="J44" s="15">
        <v>200</v>
      </c>
      <c r="K44" s="15"/>
    </row>
    <row r="45" spans="1:11" ht="20.100000000000001" customHeight="1">
      <c r="A45" s="18" t="s">
        <v>53</v>
      </c>
      <c r="B45" s="10">
        <f t="shared" si="6"/>
        <v>25</v>
      </c>
      <c r="C45" s="15">
        <v>5</v>
      </c>
      <c r="D45" s="15">
        <v>2</v>
      </c>
      <c r="E45" s="15">
        <v>3</v>
      </c>
      <c r="F45" s="15">
        <v>1</v>
      </c>
      <c r="G45" s="15">
        <v>7</v>
      </c>
      <c r="H45" s="15">
        <v>6</v>
      </c>
      <c r="I45" s="15">
        <v>1</v>
      </c>
      <c r="J45" s="15"/>
      <c r="K45" s="15"/>
    </row>
    <row r="46" spans="1:11" ht="20.100000000000001" customHeight="1">
      <c r="A46" s="18" t="s">
        <v>54</v>
      </c>
      <c r="B46" s="10">
        <f t="shared" si="6"/>
        <v>3050</v>
      </c>
      <c r="C46" s="15"/>
      <c r="D46" s="15"/>
      <c r="E46" s="15">
        <v>2000</v>
      </c>
      <c r="F46" s="15"/>
      <c r="G46" s="15">
        <v>1050</v>
      </c>
      <c r="H46" s="15"/>
      <c r="I46" s="15"/>
      <c r="J46" s="15"/>
      <c r="K46" s="15"/>
    </row>
    <row r="47" spans="1:11" ht="20.100000000000001" customHeight="1">
      <c r="A47" s="18" t="s">
        <v>55</v>
      </c>
      <c r="B47" s="10">
        <f t="shared" si="6"/>
        <v>10</v>
      </c>
      <c r="C47" s="15"/>
      <c r="D47" s="15"/>
      <c r="E47" s="15">
        <v>5</v>
      </c>
      <c r="F47" s="15"/>
      <c r="G47" s="15">
        <v>5</v>
      </c>
      <c r="H47" s="15"/>
      <c r="I47" s="15"/>
      <c r="J47" s="15"/>
      <c r="K47" s="15"/>
    </row>
    <row r="48" spans="1:11" ht="20.100000000000001" customHeight="1">
      <c r="A48" s="18" t="s">
        <v>56</v>
      </c>
      <c r="B48" s="10">
        <f t="shared" si="6"/>
        <v>31</v>
      </c>
      <c r="C48" s="15"/>
      <c r="D48" s="15"/>
      <c r="E48" s="15"/>
      <c r="F48" s="15"/>
      <c r="G48" s="15">
        <v>1</v>
      </c>
      <c r="H48" s="15">
        <v>30</v>
      </c>
      <c r="I48" s="15"/>
      <c r="J48" s="15"/>
      <c r="K48" s="15"/>
    </row>
    <row r="49" spans="1:11" ht="20.100000000000001" customHeight="1">
      <c r="A49" s="18" t="s">
        <v>57</v>
      </c>
      <c r="B49" s="10">
        <f>SUM(C49:K49)</f>
        <v>24</v>
      </c>
      <c r="C49" s="15">
        <v>6</v>
      </c>
      <c r="D49" s="15">
        <v>3</v>
      </c>
      <c r="E49" s="15">
        <v>3</v>
      </c>
      <c r="F49" s="15">
        <v>3</v>
      </c>
      <c r="G49" s="15">
        <v>3</v>
      </c>
      <c r="H49" s="15">
        <v>3</v>
      </c>
      <c r="I49" s="15">
        <v>3</v>
      </c>
      <c r="J49" s="15"/>
      <c r="K49" s="15"/>
    </row>
    <row r="50" spans="1:11" ht="20.100000000000001" customHeight="1">
      <c r="A50" s="18" t="s">
        <v>58</v>
      </c>
      <c r="B50" s="10">
        <f t="shared" ref="B50:B114" si="7">SUM(C50:K50)</f>
        <v>6</v>
      </c>
      <c r="C50" s="15"/>
      <c r="D50" s="15">
        <v>1.5</v>
      </c>
      <c r="E50" s="15"/>
      <c r="F50" s="15">
        <v>1.5</v>
      </c>
      <c r="G50" s="15"/>
      <c r="H50" s="15">
        <v>1.5</v>
      </c>
      <c r="I50" s="15">
        <v>1.5</v>
      </c>
      <c r="J50" s="15"/>
      <c r="K50" s="15"/>
    </row>
    <row r="51" spans="1:11" ht="20.100000000000001" customHeight="1">
      <c r="A51" s="18" t="s">
        <v>59</v>
      </c>
      <c r="B51" s="10">
        <f t="shared" si="7"/>
        <v>585.70000000000005</v>
      </c>
      <c r="C51" s="15">
        <v>53.5</v>
      </c>
      <c r="D51" s="15">
        <v>76.5</v>
      </c>
      <c r="E51" s="15">
        <v>175</v>
      </c>
      <c r="F51" s="15">
        <v>52</v>
      </c>
      <c r="G51" s="15">
        <v>83</v>
      </c>
      <c r="H51" s="15">
        <v>126.7</v>
      </c>
      <c r="I51" s="15">
        <v>19</v>
      </c>
      <c r="J51" s="15"/>
      <c r="K51" s="15"/>
    </row>
    <row r="52" spans="1:11" ht="20.100000000000001" customHeight="1">
      <c r="A52" s="18" t="s">
        <v>60</v>
      </c>
      <c r="B52" s="10">
        <f t="shared" si="7"/>
        <v>330.2</v>
      </c>
      <c r="C52" s="15">
        <v>48</v>
      </c>
      <c r="D52" s="15">
        <v>46.1</v>
      </c>
      <c r="E52" s="15">
        <v>55.6</v>
      </c>
      <c r="F52" s="15">
        <v>53.7</v>
      </c>
      <c r="G52" s="15">
        <v>46.1</v>
      </c>
      <c r="H52" s="15">
        <v>34.6</v>
      </c>
      <c r="I52" s="15">
        <v>46.1</v>
      </c>
      <c r="J52" s="15"/>
      <c r="K52" s="15"/>
    </row>
    <row r="53" spans="1:11" ht="20.100000000000001" customHeight="1">
      <c r="A53" s="18" t="s">
        <v>61</v>
      </c>
      <c r="B53" s="10">
        <f t="shared" si="7"/>
        <v>12.26</v>
      </c>
      <c r="C53" s="15">
        <v>1.8</v>
      </c>
      <c r="D53" s="15">
        <v>1.98</v>
      </c>
      <c r="E53" s="15">
        <v>1.6</v>
      </c>
      <c r="F53" s="15">
        <v>1.55</v>
      </c>
      <c r="G53" s="15">
        <v>2</v>
      </c>
      <c r="H53" s="15">
        <v>2.52</v>
      </c>
      <c r="I53" s="15">
        <v>0.81</v>
      </c>
      <c r="J53" s="15"/>
      <c r="K53" s="15"/>
    </row>
    <row r="54" spans="1:11" ht="20.100000000000001" customHeight="1">
      <c r="A54" s="18" t="s">
        <v>62</v>
      </c>
      <c r="B54" s="19">
        <f t="shared" si="7"/>
        <v>0.4</v>
      </c>
      <c r="C54" s="15"/>
      <c r="D54" s="15"/>
      <c r="E54" s="15"/>
      <c r="F54" s="20">
        <v>0.4</v>
      </c>
      <c r="G54" s="15"/>
      <c r="H54" s="15"/>
      <c r="I54" s="15"/>
      <c r="J54" s="15"/>
      <c r="K54" s="15"/>
    </row>
    <row r="55" spans="1:11" ht="20.100000000000001" customHeight="1">
      <c r="A55" s="18" t="s">
        <v>63</v>
      </c>
      <c r="B55" s="21">
        <f t="shared" si="7"/>
        <v>5.6</v>
      </c>
      <c r="C55" s="22">
        <v>0.6</v>
      </c>
      <c r="D55" s="22"/>
      <c r="E55" s="22">
        <v>2.4</v>
      </c>
      <c r="F55" s="22">
        <v>0.6</v>
      </c>
      <c r="G55" s="22">
        <v>0.2</v>
      </c>
      <c r="H55" s="22">
        <v>0.2</v>
      </c>
      <c r="I55" s="22">
        <v>0.2</v>
      </c>
      <c r="J55" s="22">
        <v>0.8</v>
      </c>
      <c r="K55" s="22">
        <v>0.6</v>
      </c>
    </row>
    <row r="56" spans="1:11" ht="20.100000000000001" customHeight="1">
      <c r="A56" s="18" t="s">
        <v>64</v>
      </c>
      <c r="B56" s="10">
        <f t="shared" si="7"/>
        <v>49</v>
      </c>
      <c r="C56" s="15">
        <v>7</v>
      </c>
      <c r="D56" s="15">
        <v>7</v>
      </c>
      <c r="E56" s="15">
        <v>7</v>
      </c>
      <c r="F56" s="15">
        <v>7</v>
      </c>
      <c r="G56" s="15">
        <v>7</v>
      </c>
      <c r="H56" s="15">
        <v>7</v>
      </c>
      <c r="I56" s="15">
        <v>7</v>
      </c>
      <c r="J56" s="15"/>
      <c r="K56" s="15"/>
    </row>
    <row r="57" spans="1:11" ht="20.100000000000001" customHeight="1">
      <c r="A57" s="18" t="s">
        <v>65</v>
      </c>
      <c r="B57" s="10">
        <f t="shared" si="7"/>
        <v>500</v>
      </c>
      <c r="C57" s="15">
        <v>75</v>
      </c>
      <c r="D57" s="15">
        <v>60</v>
      </c>
      <c r="E57" s="15">
        <v>125</v>
      </c>
      <c r="F57" s="15">
        <v>70</v>
      </c>
      <c r="G57" s="15">
        <v>55</v>
      </c>
      <c r="H57" s="15">
        <v>65</v>
      </c>
      <c r="I57" s="15">
        <v>50</v>
      </c>
      <c r="J57" s="15"/>
      <c r="K57" s="15"/>
    </row>
    <row r="58" spans="1:11" ht="20.100000000000001" customHeight="1">
      <c r="A58" s="18" t="s">
        <v>66</v>
      </c>
      <c r="B58" s="10">
        <f t="shared" si="7"/>
        <v>47.099999999999994</v>
      </c>
      <c r="C58" s="15">
        <v>6.6</v>
      </c>
      <c r="D58" s="15">
        <v>6.9</v>
      </c>
      <c r="E58" s="15">
        <v>6.3</v>
      </c>
      <c r="F58" s="15">
        <v>7.2</v>
      </c>
      <c r="G58" s="15">
        <v>6.9</v>
      </c>
      <c r="H58" s="15">
        <v>6.3</v>
      </c>
      <c r="I58" s="15">
        <v>6.9</v>
      </c>
      <c r="J58" s="15"/>
      <c r="K58" s="15"/>
    </row>
    <row r="59" spans="1:11" ht="20.100000000000001" customHeight="1">
      <c r="A59" s="18" t="s">
        <v>67</v>
      </c>
      <c r="B59" s="10">
        <f t="shared" si="7"/>
        <v>259.91999999999996</v>
      </c>
      <c r="C59" s="15">
        <v>34</v>
      </c>
      <c r="D59" s="15">
        <v>23.58</v>
      </c>
      <c r="E59" s="15">
        <v>72</v>
      </c>
      <c r="F59" s="15">
        <v>43.92</v>
      </c>
      <c r="G59" s="15">
        <v>33.22</v>
      </c>
      <c r="H59" s="15">
        <v>37.51</v>
      </c>
      <c r="I59" s="15">
        <v>11.99</v>
      </c>
      <c r="J59" s="15">
        <v>3.7</v>
      </c>
      <c r="K59" s="15"/>
    </row>
    <row r="60" spans="1:11" ht="20.100000000000001" customHeight="1">
      <c r="A60" s="18" t="s">
        <v>68</v>
      </c>
      <c r="B60" s="10">
        <f t="shared" si="7"/>
        <v>4</v>
      </c>
      <c r="C60" s="15"/>
      <c r="D60" s="15"/>
      <c r="E60" s="15"/>
      <c r="F60" s="15">
        <v>1</v>
      </c>
      <c r="G60" s="15">
        <v>1</v>
      </c>
      <c r="H60" s="15">
        <v>1</v>
      </c>
      <c r="I60" s="15">
        <v>1</v>
      </c>
      <c r="J60" s="15"/>
      <c r="K60" s="15"/>
    </row>
    <row r="61" spans="1:11" ht="20.100000000000001" customHeight="1">
      <c r="A61" s="18" t="s">
        <v>69</v>
      </c>
      <c r="B61" s="19">
        <f t="shared" si="7"/>
        <v>22.979999999999997</v>
      </c>
      <c r="C61" s="20">
        <v>2.2999999999999998</v>
      </c>
      <c r="D61" s="20">
        <v>2.2999999999999998</v>
      </c>
      <c r="E61" s="20">
        <v>4.59</v>
      </c>
      <c r="F61" s="20">
        <v>2.2999999999999998</v>
      </c>
      <c r="G61" s="20">
        <v>4.59</v>
      </c>
      <c r="H61" s="20">
        <v>4.59</v>
      </c>
      <c r="I61" s="20">
        <v>2.31</v>
      </c>
      <c r="J61" s="20"/>
      <c r="K61" s="15"/>
    </row>
    <row r="62" spans="1:11" ht="20.100000000000001" customHeight="1">
      <c r="A62" s="18" t="s">
        <v>70</v>
      </c>
      <c r="B62" s="10">
        <f t="shared" si="7"/>
        <v>36</v>
      </c>
      <c r="C62" s="15">
        <v>3.2</v>
      </c>
      <c r="D62" s="15">
        <v>2.6</v>
      </c>
      <c r="E62" s="15">
        <v>10</v>
      </c>
      <c r="F62" s="15">
        <v>4.3</v>
      </c>
      <c r="G62" s="15">
        <v>2.9</v>
      </c>
      <c r="H62" s="15">
        <v>10</v>
      </c>
      <c r="I62" s="15">
        <v>2</v>
      </c>
      <c r="J62" s="15"/>
      <c r="K62" s="15">
        <v>1</v>
      </c>
    </row>
    <row r="63" spans="1:11" ht="20.100000000000001" customHeight="1">
      <c r="A63" s="18" t="s">
        <v>71</v>
      </c>
      <c r="B63" s="10">
        <f t="shared" si="7"/>
        <v>45</v>
      </c>
      <c r="C63" s="15">
        <v>7.1</v>
      </c>
      <c r="D63" s="15">
        <v>6</v>
      </c>
      <c r="E63" s="15">
        <v>2.8</v>
      </c>
      <c r="F63" s="15">
        <v>7</v>
      </c>
      <c r="G63" s="15">
        <v>7</v>
      </c>
      <c r="H63" s="15">
        <v>7.1</v>
      </c>
      <c r="I63" s="15">
        <v>8</v>
      </c>
      <c r="J63" s="15"/>
      <c r="K63" s="15"/>
    </row>
    <row r="64" spans="1:11" ht="20.100000000000001" customHeight="1">
      <c r="A64" s="18" t="s">
        <v>72</v>
      </c>
      <c r="B64" s="10">
        <f t="shared" si="7"/>
        <v>44</v>
      </c>
      <c r="C64" s="15">
        <v>6</v>
      </c>
      <c r="D64" s="15">
        <v>6</v>
      </c>
      <c r="E64" s="15">
        <v>6</v>
      </c>
      <c r="F64" s="15">
        <v>6</v>
      </c>
      <c r="G64" s="15">
        <v>6</v>
      </c>
      <c r="H64" s="15">
        <v>6</v>
      </c>
      <c r="I64" s="15">
        <v>8</v>
      </c>
      <c r="J64" s="15"/>
      <c r="K64" s="15"/>
    </row>
    <row r="65" spans="1:12" ht="20.100000000000001" customHeight="1">
      <c r="A65" s="18" t="s">
        <v>73</v>
      </c>
      <c r="B65" s="10">
        <f t="shared" si="7"/>
        <v>120</v>
      </c>
      <c r="C65" s="15">
        <v>30</v>
      </c>
      <c r="D65" s="15"/>
      <c r="E65" s="15">
        <v>30</v>
      </c>
      <c r="F65" s="15"/>
      <c r="G65" s="15">
        <v>30</v>
      </c>
      <c r="H65" s="15">
        <v>30</v>
      </c>
      <c r="I65" s="15"/>
      <c r="J65" s="15"/>
      <c r="K65" s="15"/>
    </row>
    <row r="66" spans="1:12" ht="20.100000000000001" customHeight="1">
      <c r="A66" s="18" t="s">
        <v>74</v>
      </c>
      <c r="B66" s="10">
        <f t="shared" si="7"/>
        <v>50</v>
      </c>
      <c r="C66" s="15">
        <v>6</v>
      </c>
      <c r="D66" s="15">
        <v>5</v>
      </c>
      <c r="E66" s="15">
        <v>15</v>
      </c>
      <c r="F66" s="15">
        <v>9</v>
      </c>
      <c r="G66" s="15">
        <v>7</v>
      </c>
      <c r="H66" s="15">
        <v>4</v>
      </c>
      <c r="I66" s="15">
        <v>4</v>
      </c>
      <c r="J66" s="15"/>
      <c r="K66" s="15"/>
    </row>
    <row r="67" spans="1:12" ht="20.100000000000001" customHeight="1">
      <c r="A67" s="18" t="s">
        <v>75</v>
      </c>
      <c r="B67" s="11">
        <f t="shared" si="7"/>
        <v>17</v>
      </c>
      <c r="C67" s="17">
        <v>2</v>
      </c>
      <c r="D67" s="17">
        <v>2</v>
      </c>
      <c r="E67" s="17">
        <v>3</v>
      </c>
      <c r="F67" s="17">
        <v>3</v>
      </c>
      <c r="G67" s="17">
        <v>2</v>
      </c>
      <c r="H67" s="17">
        <v>3</v>
      </c>
      <c r="I67" s="17">
        <v>2</v>
      </c>
      <c r="J67" s="17"/>
      <c r="K67" s="17"/>
      <c r="L67" s="23"/>
    </row>
    <row r="68" spans="1:12" ht="20.100000000000001" customHeight="1">
      <c r="A68" s="18" t="s">
        <v>76</v>
      </c>
      <c r="B68" s="10">
        <f t="shared" si="7"/>
        <v>91.499999999999986</v>
      </c>
      <c r="C68" s="15">
        <v>12.54</v>
      </c>
      <c r="D68" s="15">
        <v>13.58</v>
      </c>
      <c r="E68" s="15">
        <v>15.25</v>
      </c>
      <c r="F68" s="15">
        <v>14.67</v>
      </c>
      <c r="G68" s="15">
        <v>13</v>
      </c>
      <c r="H68" s="15">
        <v>9.33</v>
      </c>
      <c r="I68" s="15">
        <v>13.13</v>
      </c>
      <c r="J68" s="15"/>
      <c r="K68" s="15"/>
    </row>
    <row r="69" spans="1:12" ht="20.100000000000001" customHeight="1">
      <c r="A69" s="18" t="s">
        <v>77</v>
      </c>
      <c r="B69" s="10">
        <f t="shared" si="7"/>
        <v>669</v>
      </c>
      <c r="C69" s="15">
        <v>126</v>
      </c>
      <c r="D69" s="15">
        <v>116</v>
      </c>
      <c r="E69" s="15">
        <v>97</v>
      </c>
      <c r="F69" s="15">
        <v>90</v>
      </c>
      <c r="G69" s="15">
        <v>90</v>
      </c>
      <c r="H69" s="15">
        <v>115</v>
      </c>
      <c r="I69" s="15">
        <v>31</v>
      </c>
      <c r="J69" s="15">
        <v>2</v>
      </c>
      <c r="K69" s="15">
        <v>2</v>
      </c>
    </row>
    <row r="70" spans="1:12" ht="20.100000000000001" customHeight="1">
      <c r="A70" s="18" t="s">
        <v>78</v>
      </c>
      <c r="B70" s="10">
        <f t="shared" si="7"/>
        <v>100</v>
      </c>
      <c r="C70" s="15"/>
      <c r="D70" s="15"/>
      <c r="E70" s="15"/>
      <c r="F70" s="15"/>
      <c r="G70" s="15"/>
      <c r="H70" s="15"/>
      <c r="I70" s="15">
        <v>100</v>
      </c>
      <c r="J70" s="15"/>
      <c r="K70" s="15"/>
    </row>
    <row r="71" spans="1:12" ht="20.100000000000001" customHeight="1">
      <c r="A71" s="18" t="s">
        <v>79</v>
      </c>
      <c r="B71" s="10">
        <f t="shared" si="7"/>
        <v>255</v>
      </c>
      <c r="C71" s="15">
        <v>40</v>
      </c>
      <c r="D71" s="15">
        <v>35</v>
      </c>
      <c r="E71" s="15">
        <v>35</v>
      </c>
      <c r="F71" s="15">
        <v>35</v>
      </c>
      <c r="G71" s="15">
        <v>35</v>
      </c>
      <c r="H71" s="15">
        <v>35</v>
      </c>
      <c r="I71" s="15">
        <v>40</v>
      </c>
      <c r="J71" s="15"/>
      <c r="K71" s="15"/>
    </row>
    <row r="72" spans="1:12" ht="20.100000000000001" customHeight="1">
      <c r="A72" s="18" t="s">
        <v>80</v>
      </c>
      <c r="B72" s="10">
        <f t="shared" si="7"/>
        <v>40</v>
      </c>
      <c r="C72" s="15">
        <v>3</v>
      </c>
      <c r="D72" s="15">
        <v>2</v>
      </c>
      <c r="E72" s="15">
        <v>23.5</v>
      </c>
      <c r="F72" s="15">
        <v>5</v>
      </c>
      <c r="G72" s="15">
        <v>2.5</v>
      </c>
      <c r="H72" s="15">
        <v>3</v>
      </c>
      <c r="I72" s="15">
        <v>1</v>
      </c>
      <c r="J72" s="15"/>
      <c r="K72" s="15"/>
    </row>
    <row r="73" spans="1:12" ht="20.100000000000001" customHeight="1">
      <c r="A73" s="18" t="s">
        <v>81</v>
      </c>
      <c r="B73" s="10">
        <f t="shared" si="7"/>
        <v>227</v>
      </c>
      <c r="C73" s="15">
        <v>40.1</v>
      </c>
      <c r="D73" s="15">
        <v>24.2</v>
      </c>
      <c r="E73" s="15">
        <v>21</v>
      </c>
      <c r="F73" s="15">
        <v>25.7</v>
      </c>
      <c r="G73" s="15">
        <v>23.2</v>
      </c>
      <c r="H73" s="15">
        <v>43.3</v>
      </c>
      <c r="I73" s="15">
        <v>49.5</v>
      </c>
      <c r="J73" s="15"/>
      <c r="K73" s="15"/>
    </row>
    <row r="74" spans="1:12" ht="20.100000000000001" customHeight="1">
      <c r="A74" s="18" t="s">
        <v>82</v>
      </c>
      <c r="B74" s="10">
        <f t="shared" si="7"/>
        <v>75</v>
      </c>
      <c r="C74" s="15">
        <v>25</v>
      </c>
      <c r="D74" s="15">
        <v>25</v>
      </c>
      <c r="E74" s="15"/>
      <c r="F74" s="15"/>
      <c r="G74" s="15"/>
      <c r="H74" s="15"/>
      <c r="I74" s="15">
        <v>25</v>
      </c>
      <c r="J74" s="15"/>
      <c r="K74" s="15"/>
    </row>
    <row r="75" spans="1:12" ht="20.100000000000001" customHeight="1">
      <c r="A75" s="18" t="s">
        <v>83</v>
      </c>
      <c r="B75" s="10">
        <f t="shared" si="7"/>
        <v>180</v>
      </c>
      <c r="C75" s="15">
        <v>30</v>
      </c>
      <c r="D75" s="15">
        <v>60</v>
      </c>
      <c r="E75" s="15">
        <v>30</v>
      </c>
      <c r="F75" s="15"/>
      <c r="G75" s="15">
        <v>30</v>
      </c>
      <c r="H75" s="15">
        <v>30</v>
      </c>
      <c r="I75" s="15"/>
      <c r="J75" s="15"/>
      <c r="K75" s="15"/>
    </row>
    <row r="76" spans="1:12" ht="20.100000000000001" customHeight="1">
      <c r="A76" s="18" t="s">
        <v>84</v>
      </c>
      <c r="B76" s="10">
        <f t="shared" si="7"/>
        <v>49.64</v>
      </c>
      <c r="C76" s="15">
        <v>4.75</v>
      </c>
      <c r="D76" s="15">
        <v>6</v>
      </c>
      <c r="E76" s="15">
        <v>13.86</v>
      </c>
      <c r="F76" s="15">
        <v>6.91</v>
      </c>
      <c r="G76" s="15">
        <v>6.76</v>
      </c>
      <c r="H76" s="15">
        <v>7</v>
      </c>
      <c r="I76" s="15">
        <v>3.44</v>
      </c>
      <c r="J76" s="15">
        <v>0</v>
      </c>
      <c r="K76" s="15">
        <v>0.92</v>
      </c>
    </row>
    <row r="77" spans="1:12" ht="20.100000000000001" customHeight="1">
      <c r="A77" s="18" t="s">
        <v>85</v>
      </c>
      <c r="B77" s="10">
        <f t="shared" si="7"/>
        <v>25</v>
      </c>
      <c r="C77" s="15"/>
      <c r="D77" s="15"/>
      <c r="E77" s="15"/>
      <c r="F77" s="15"/>
      <c r="G77" s="15"/>
      <c r="H77" s="15">
        <v>25</v>
      </c>
      <c r="I77" s="15"/>
      <c r="J77" s="15"/>
      <c r="K77" s="15"/>
    </row>
    <row r="78" spans="1:12" ht="20.100000000000001" customHeight="1">
      <c r="A78" s="18" t="s">
        <v>86</v>
      </c>
      <c r="B78" s="10">
        <f t="shared" si="7"/>
        <v>42</v>
      </c>
      <c r="C78" s="15">
        <v>6</v>
      </c>
      <c r="D78" s="15">
        <v>6</v>
      </c>
      <c r="E78" s="15">
        <v>6</v>
      </c>
      <c r="F78" s="15">
        <v>6</v>
      </c>
      <c r="G78" s="15">
        <v>6</v>
      </c>
      <c r="H78" s="15">
        <v>6</v>
      </c>
      <c r="I78" s="15">
        <v>6</v>
      </c>
      <c r="J78" s="15"/>
      <c r="K78" s="15"/>
    </row>
    <row r="79" spans="1:12" ht="20.100000000000001" customHeight="1">
      <c r="A79" s="18" t="s">
        <v>87</v>
      </c>
      <c r="B79" s="10">
        <f t="shared" si="7"/>
        <v>798</v>
      </c>
      <c r="C79" s="15">
        <v>129</v>
      </c>
      <c r="D79" s="15">
        <v>81</v>
      </c>
      <c r="E79" s="15">
        <v>153</v>
      </c>
      <c r="F79" s="15">
        <v>66</v>
      </c>
      <c r="G79" s="15">
        <v>82</v>
      </c>
      <c r="H79" s="15">
        <v>190</v>
      </c>
      <c r="I79" s="15">
        <v>97</v>
      </c>
      <c r="J79" s="15"/>
      <c r="K79" s="15"/>
    </row>
    <row r="80" spans="1:12" ht="20.100000000000001" customHeight="1">
      <c r="A80" s="18" t="s">
        <v>88</v>
      </c>
      <c r="B80" s="10">
        <f t="shared" si="7"/>
        <v>3386</v>
      </c>
      <c r="C80" s="15">
        <v>172</v>
      </c>
      <c r="D80" s="15">
        <v>285</v>
      </c>
      <c r="E80" s="15">
        <v>404</v>
      </c>
      <c r="F80" s="15">
        <v>218</v>
      </c>
      <c r="G80" s="15">
        <v>219</v>
      </c>
      <c r="H80" s="15">
        <v>1006</v>
      </c>
      <c r="I80" s="15">
        <v>1080</v>
      </c>
      <c r="J80" s="15">
        <v>0</v>
      </c>
      <c r="K80" s="15">
        <v>2</v>
      </c>
    </row>
    <row r="81" spans="1:11" ht="20.100000000000001" customHeight="1">
      <c r="A81" s="18" t="s">
        <v>89</v>
      </c>
      <c r="B81" s="10">
        <f t="shared" si="7"/>
        <v>4637</v>
      </c>
      <c r="C81" s="15">
        <v>550</v>
      </c>
      <c r="D81" s="15">
        <v>1610</v>
      </c>
      <c r="E81" s="15">
        <v>397</v>
      </c>
      <c r="F81" s="15"/>
      <c r="G81" s="15"/>
      <c r="H81" s="15"/>
      <c r="I81" s="15">
        <v>2080</v>
      </c>
      <c r="J81" s="15"/>
      <c r="K81" s="15"/>
    </row>
    <row r="82" spans="1:11" ht="20.100000000000001" customHeight="1">
      <c r="A82" s="18" t="s">
        <v>90</v>
      </c>
      <c r="B82" s="10">
        <f t="shared" si="7"/>
        <v>16773</v>
      </c>
      <c r="C82" s="15">
        <v>1576</v>
      </c>
      <c r="D82" s="15">
        <v>1325</v>
      </c>
      <c r="E82" s="15">
        <v>2563</v>
      </c>
      <c r="F82" s="15">
        <v>1616</v>
      </c>
      <c r="G82" s="15">
        <v>4402</v>
      </c>
      <c r="H82" s="15">
        <v>3835</v>
      </c>
      <c r="I82" s="15">
        <v>1456</v>
      </c>
      <c r="J82" s="15"/>
      <c r="K82" s="15"/>
    </row>
    <row r="83" spans="1:11" ht="20.100000000000001" customHeight="1">
      <c r="A83" s="18" t="s">
        <v>91</v>
      </c>
      <c r="B83" s="10">
        <f t="shared" si="7"/>
        <v>1037</v>
      </c>
      <c r="C83" s="15">
        <v>233</v>
      </c>
      <c r="D83" s="15">
        <v>140</v>
      </c>
      <c r="E83" s="15">
        <v>120</v>
      </c>
      <c r="F83" s="15">
        <v>55</v>
      </c>
      <c r="G83" s="15">
        <v>69</v>
      </c>
      <c r="H83" s="15">
        <v>270</v>
      </c>
      <c r="I83" s="15">
        <v>150</v>
      </c>
      <c r="J83" s="15"/>
      <c r="K83" s="15"/>
    </row>
    <row r="84" spans="1:11" ht="20.100000000000001" customHeight="1">
      <c r="A84" s="18" t="s">
        <v>92</v>
      </c>
      <c r="B84" s="10">
        <f t="shared" si="7"/>
        <v>17</v>
      </c>
      <c r="C84" s="15">
        <v>2</v>
      </c>
      <c r="D84" s="15">
        <v>2</v>
      </c>
      <c r="E84" s="15">
        <v>4</v>
      </c>
      <c r="F84" s="15">
        <v>2</v>
      </c>
      <c r="G84" s="15">
        <v>1</v>
      </c>
      <c r="H84" s="15">
        <v>4</v>
      </c>
      <c r="I84" s="15">
        <v>2</v>
      </c>
      <c r="J84" s="15"/>
      <c r="K84" s="15"/>
    </row>
    <row r="85" spans="1:11" ht="20.100000000000001" customHeight="1">
      <c r="A85" s="18" t="s">
        <v>93</v>
      </c>
      <c r="B85" s="10">
        <f t="shared" si="7"/>
        <v>1</v>
      </c>
      <c r="C85" s="15">
        <v>1</v>
      </c>
      <c r="D85" s="15"/>
      <c r="E85" s="15"/>
      <c r="F85" s="15"/>
      <c r="G85" s="15"/>
      <c r="H85" s="15"/>
      <c r="I85" s="15"/>
      <c r="J85" s="15"/>
      <c r="K85" s="15"/>
    </row>
    <row r="86" spans="1:11" ht="20.100000000000001" customHeight="1">
      <c r="A86" s="18" t="s">
        <v>94</v>
      </c>
      <c r="B86" s="10">
        <f t="shared" si="7"/>
        <v>875</v>
      </c>
      <c r="C86" s="15"/>
      <c r="D86" s="15"/>
      <c r="E86" s="15">
        <v>875</v>
      </c>
      <c r="F86" s="15"/>
      <c r="G86" s="15"/>
      <c r="H86" s="15"/>
      <c r="I86" s="15"/>
      <c r="J86" s="15"/>
      <c r="K86" s="15"/>
    </row>
    <row r="87" spans="1:11" ht="20.100000000000001" customHeight="1">
      <c r="A87" s="18" t="s">
        <v>95</v>
      </c>
      <c r="B87" s="10">
        <f t="shared" si="7"/>
        <v>42</v>
      </c>
      <c r="C87" s="15">
        <v>6</v>
      </c>
      <c r="D87" s="15">
        <v>6</v>
      </c>
      <c r="E87" s="15">
        <v>7</v>
      </c>
      <c r="F87" s="15">
        <v>6</v>
      </c>
      <c r="G87" s="15">
        <v>6</v>
      </c>
      <c r="H87" s="15">
        <v>6</v>
      </c>
      <c r="I87" s="15">
        <v>5</v>
      </c>
      <c r="J87" s="15"/>
      <c r="K87" s="15"/>
    </row>
    <row r="88" spans="1:11" ht="20.100000000000001" customHeight="1">
      <c r="A88" s="18" t="s">
        <v>96</v>
      </c>
      <c r="B88" s="10">
        <f t="shared" si="7"/>
        <v>240</v>
      </c>
      <c r="C88" s="15"/>
      <c r="D88" s="15"/>
      <c r="E88" s="15"/>
      <c r="F88" s="15"/>
      <c r="G88" s="15"/>
      <c r="H88" s="15"/>
      <c r="I88" s="15">
        <v>240</v>
      </c>
      <c r="J88" s="15"/>
      <c r="K88" s="15"/>
    </row>
    <row r="89" spans="1:11" ht="20.100000000000001" customHeight="1">
      <c r="A89" s="18" t="s">
        <v>97</v>
      </c>
      <c r="B89" s="10">
        <f t="shared" si="7"/>
        <v>904</v>
      </c>
      <c r="C89" s="15"/>
      <c r="D89" s="15"/>
      <c r="E89" s="15"/>
      <c r="F89" s="15"/>
      <c r="G89" s="15"/>
      <c r="H89" s="15"/>
      <c r="I89" s="15">
        <v>904</v>
      </c>
      <c r="J89" s="15"/>
      <c r="K89" s="15"/>
    </row>
    <row r="90" spans="1:11" ht="20.100000000000001" customHeight="1">
      <c r="A90" s="18" t="s">
        <v>98</v>
      </c>
      <c r="B90" s="10">
        <f t="shared" si="7"/>
        <v>35920</v>
      </c>
      <c r="C90" s="15">
        <v>4413</v>
      </c>
      <c r="D90" s="15">
        <v>3045</v>
      </c>
      <c r="E90" s="15">
        <v>6463</v>
      </c>
      <c r="F90" s="15">
        <v>7985</v>
      </c>
      <c r="G90" s="15">
        <v>5930</v>
      </c>
      <c r="H90" s="15">
        <v>4416</v>
      </c>
      <c r="I90" s="15">
        <v>3668</v>
      </c>
      <c r="J90" s="15">
        <v>0</v>
      </c>
      <c r="K90" s="15">
        <v>0</v>
      </c>
    </row>
    <row r="91" spans="1:11" ht="20.100000000000001" customHeight="1">
      <c r="A91" s="18" t="s">
        <v>99</v>
      </c>
      <c r="B91" s="10">
        <f t="shared" si="7"/>
        <v>495</v>
      </c>
      <c r="C91" s="15"/>
      <c r="D91" s="15"/>
      <c r="E91" s="15"/>
      <c r="F91" s="15"/>
      <c r="G91" s="15">
        <v>180</v>
      </c>
      <c r="H91" s="15"/>
      <c r="I91" s="15">
        <v>315</v>
      </c>
      <c r="J91" s="15"/>
      <c r="K91" s="15"/>
    </row>
    <row r="92" spans="1:11" ht="20.100000000000001" customHeight="1">
      <c r="A92" s="18" t="s">
        <v>100</v>
      </c>
      <c r="B92" s="10">
        <f t="shared" si="7"/>
        <v>3725</v>
      </c>
      <c r="C92" s="15">
        <v>338</v>
      </c>
      <c r="D92" s="15">
        <v>200</v>
      </c>
      <c r="E92" s="15">
        <v>812</v>
      </c>
      <c r="F92" s="15">
        <v>237</v>
      </c>
      <c r="G92" s="15">
        <v>290</v>
      </c>
      <c r="H92" s="15">
        <v>1025</v>
      </c>
      <c r="I92" s="15">
        <v>823</v>
      </c>
      <c r="J92" s="15"/>
      <c r="K92" s="15"/>
    </row>
    <row r="93" spans="1:11" ht="20.100000000000001" customHeight="1">
      <c r="A93" s="18" t="s">
        <v>101</v>
      </c>
      <c r="B93" s="10">
        <f t="shared" si="7"/>
        <v>8193</v>
      </c>
      <c r="C93" s="15">
        <v>386</v>
      </c>
      <c r="D93" s="15">
        <v>568</v>
      </c>
      <c r="E93" s="15">
        <v>1631</v>
      </c>
      <c r="F93" s="15">
        <v>978</v>
      </c>
      <c r="G93" s="15">
        <v>1878</v>
      </c>
      <c r="H93" s="15">
        <v>1218</v>
      </c>
      <c r="I93" s="15">
        <v>1534</v>
      </c>
      <c r="J93" s="15"/>
      <c r="K93" s="15"/>
    </row>
    <row r="94" spans="1:11" ht="20.100000000000001" customHeight="1">
      <c r="A94" s="18" t="s">
        <v>102</v>
      </c>
      <c r="B94" s="10">
        <f t="shared" si="7"/>
        <v>2627</v>
      </c>
      <c r="C94" s="15">
        <v>2627</v>
      </c>
      <c r="D94" s="15"/>
      <c r="E94" s="15"/>
      <c r="F94" s="15"/>
      <c r="G94" s="15"/>
      <c r="H94" s="15"/>
      <c r="I94" s="15"/>
      <c r="J94" s="15"/>
      <c r="K94" s="15"/>
    </row>
    <row r="95" spans="1:11" ht="20.100000000000001" customHeight="1">
      <c r="A95" s="18" t="s">
        <v>103</v>
      </c>
      <c r="B95" s="10">
        <f t="shared" si="7"/>
        <v>12</v>
      </c>
      <c r="C95" s="15">
        <v>1</v>
      </c>
      <c r="D95" s="15">
        <v>1</v>
      </c>
      <c r="E95" s="15">
        <v>2</v>
      </c>
      <c r="F95" s="15">
        <v>3</v>
      </c>
      <c r="G95" s="15">
        <v>1</v>
      </c>
      <c r="H95" s="15">
        <v>3</v>
      </c>
      <c r="I95" s="15">
        <v>1</v>
      </c>
      <c r="J95" s="15"/>
      <c r="K95" s="15"/>
    </row>
    <row r="96" spans="1:11" ht="20.100000000000001" customHeight="1">
      <c r="A96" s="18" t="s">
        <v>104</v>
      </c>
      <c r="B96" s="10">
        <f t="shared" si="7"/>
        <v>190</v>
      </c>
      <c r="C96" s="15"/>
      <c r="D96" s="15"/>
      <c r="E96" s="15"/>
      <c r="F96" s="15"/>
      <c r="G96" s="15"/>
      <c r="H96" s="15"/>
      <c r="I96" s="15"/>
      <c r="J96" s="15"/>
      <c r="K96" s="15">
        <v>190</v>
      </c>
    </row>
    <row r="97" spans="1:11" ht="20.100000000000001" customHeight="1">
      <c r="A97" s="18" t="s">
        <v>105</v>
      </c>
      <c r="B97" s="10">
        <f t="shared" si="7"/>
        <v>3234</v>
      </c>
      <c r="C97" s="15"/>
      <c r="D97" s="15"/>
      <c r="E97" s="15">
        <v>3234</v>
      </c>
      <c r="F97" s="15"/>
      <c r="G97" s="15"/>
      <c r="H97" s="15"/>
      <c r="I97" s="15"/>
      <c r="J97" s="15"/>
      <c r="K97" s="15"/>
    </row>
    <row r="98" spans="1:11" ht="20.100000000000001" customHeight="1">
      <c r="A98" s="18" t="s">
        <v>106</v>
      </c>
      <c r="B98" s="10">
        <f t="shared" si="7"/>
        <v>540</v>
      </c>
      <c r="C98" s="15"/>
      <c r="D98" s="15"/>
      <c r="E98" s="15"/>
      <c r="F98" s="15"/>
      <c r="G98" s="15"/>
      <c r="H98" s="15">
        <v>540</v>
      </c>
      <c r="I98" s="15"/>
      <c r="J98" s="15"/>
      <c r="K98" s="15"/>
    </row>
    <row r="99" spans="1:11" ht="20.100000000000001" customHeight="1">
      <c r="A99" s="18" t="s">
        <v>107</v>
      </c>
      <c r="B99" s="10">
        <f t="shared" si="7"/>
        <v>3352</v>
      </c>
      <c r="C99" s="15">
        <v>426</v>
      </c>
      <c r="D99" s="15">
        <v>431</v>
      </c>
      <c r="E99" s="15">
        <v>822</v>
      </c>
      <c r="F99" s="15">
        <v>421</v>
      </c>
      <c r="G99" s="15">
        <v>516</v>
      </c>
      <c r="H99" s="15">
        <v>599</v>
      </c>
      <c r="I99" s="15">
        <v>137</v>
      </c>
      <c r="J99" s="15"/>
      <c r="K99" s="15"/>
    </row>
    <row r="100" spans="1:11" ht="20.100000000000001" customHeight="1">
      <c r="A100" s="18" t="s">
        <v>108</v>
      </c>
      <c r="B100" s="10">
        <f t="shared" si="7"/>
        <v>3760</v>
      </c>
      <c r="C100" s="15">
        <v>560</v>
      </c>
      <c r="D100" s="15">
        <v>0</v>
      </c>
      <c r="E100" s="15">
        <v>300</v>
      </c>
      <c r="F100" s="15">
        <v>0</v>
      </c>
      <c r="G100" s="15">
        <v>200</v>
      </c>
      <c r="H100" s="15">
        <v>700</v>
      </c>
      <c r="I100" s="15">
        <v>2000</v>
      </c>
      <c r="J100" s="15">
        <v>0</v>
      </c>
      <c r="K100" s="15">
        <v>0</v>
      </c>
    </row>
    <row r="101" spans="1:11" ht="20.100000000000001" customHeight="1">
      <c r="A101" s="18" t="s">
        <v>109</v>
      </c>
      <c r="B101" s="10">
        <f t="shared" si="7"/>
        <v>723</v>
      </c>
      <c r="C101" s="15">
        <v>106</v>
      </c>
      <c r="D101" s="15"/>
      <c r="E101" s="15"/>
      <c r="F101" s="15"/>
      <c r="G101" s="15">
        <v>231</v>
      </c>
      <c r="H101" s="15">
        <v>231</v>
      </c>
      <c r="I101" s="15">
        <v>155</v>
      </c>
      <c r="J101" s="15"/>
      <c r="K101" s="15"/>
    </row>
    <row r="102" spans="1:11" ht="20.100000000000001" customHeight="1">
      <c r="A102" s="18" t="s">
        <v>110</v>
      </c>
      <c r="B102" s="10">
        <f t="shared" si="7"/>
        <v>560</v>
      </c>
      <c r="C102" s="15">
        <v>90</v>
      </c>
      <c r="D102" s="15">
        <v>20</v>
      </c>
      <c r="E102" s="15">
        <v>15</v>
      </c>
      <c r="F102" s="15">
        <v>0</v>
      </c>
      <c r="G102" s="15">
        <v>89</v>
      </c>
      <c r="H102" s="15">
        <v>213</v>
      </c>
      <c r="I102" s="15">
        <v>133</v>
      </c>
      <c r="J102" s="15">
        <v>0</v>
      </c>
      <c r="K102" s="15">
        <v>0</v>
      </c>
    </row>
    <row r="103" spans="1:11" ht="20.100000000000001" customHeight="1">
      <c r="A103" s="18" t="s">
        <v>111</v>
      </c>
      <c r="B103" s="10">
        <f t="shared" si="7"/>
        <v>3185</v>
      </c>
      <c r="C103" s="15">
        <v>32</v>
      </c>
      <c r="D103" s="15">
        <v>905</v>
      </c>
      <c r="E103" s="15">
        <v>926</v>
      </c>
      <c r="F103" s="15">
        <v>25</v>
      </c>
      <c r="G103" s="15">
        <v>238</v>
      </c>
      <c r="H103" s="15">
        <v>28</v>
      </c>
      <c r="I103" s="15">
        <v>1031</v>
      </c>
      <c r="J103" s="15">
        <v>0</v>
      </c>
      <c r="K103" s="15">
        <v>0</v>
      </c>
    </row>
    <row r="104" spans="1:11" ht="20.100000000000001" customHeight="1">
      <c r="A104" s="18" t="s">
        <v>112</v>
      </c>
      <c r="B104" s="10">
        <f t="shared" si="7"/>
        <v>2938</v>
      </c>
      <c r="C104" s="15">
        <v>431</v>
      </c>
      <c r="D104" s="15">
        <v>1225</v>
      </c>
      <c r="E104" s="15">
        <v>103</v>
      </c>
      <c r="F104" s="15">
        <v>190</v>
      </c>
      <c r="G104" s="15">
        <v>687</v>
      </c>
      <c r="H104" s="15">
        <v>131</v>
      </c>
      <c r="I104" s="15">
        <v>166</v>
      </c>
      <c r="J104" s="15">
        <v>5</v>
      </c>
      <c r="K104" s="15"/>
    </row>
    <row r="105" spans="1:11" ht="20.100000000000001" customHeight="1">
      <c r="A105" s="18" t="s">
        <v>113</v>
      </c>
      <c r="B105" s="10">
        <f t="shared" si="7"/>
        <v>318</v>
      </c>
      <c r="C105" s="15">
        <v>31</v>
      </c>
      <c r="D105" s="15">
        <v>27</v>
      </c>
      <c r="E105" s="15">
        <v>176</v>
      </c>
      <c r="F105" s="15">
        <v>24</v>
      </c>
      <c r="G105" s="15">
        <v>24</v>
      </c>
      <c r="H105" s="15">
        <v>27</v>
      </c>
      <c r="I105" s="15">
        <v>9</v>
      </c>
      <c r="J105" s="15"/>
      <c r="K105" s="15"/>
    </row>
    <row r="106" spans="1:11" ht="20.100000000000001" customHeight="1">
      <c r="A106" s="18" t="s">
        <v>114</v>
      </c>
      <c r="B106" s="10">
        <f t="shared" si="7"/>
        <v>500</v>
      </c>
      <c r="C106" s="15"/>
      <c r="D106" s="15"/>
      <c r="E106" s="15"/>
      <c r="F106" s="15">
        <v>500</v>
      </c>
      <c r="G106" s="15"/>
      <c r="H106" s="15"/>
      <c r="I106" s="15"/>
      <c r="J106" s="15"/>
      <c r="K106" s="15"/>
    </row>
    <row r="107" spans="1:11" ht="20.100000000000001" customHeight="1">
      <c r="A107" s="18" t="s">
        <v>115</v>
      </c>
      <c r="B107" s="10">
        <f t="shared" si="7"/>
        <v>1726</v>
      </c>
      <c r="C107" s="15">
        <v>600</v>
      </c>
      <c r="D107" s="15">
        <v>100</v>
      </c>
      <c r="E107" s="15">
        <v>240</v>
      </c>
      <c r="F107" s="15">
        <v>256</v>
      </c>
      <c r="G107" s="15">
        <v>425</v>
      </c>
      <c r="H107" s="15"/>
      <c r="I107" s="15"/>
      <c r="J107" s="15"/>
      <c r="K107" s="15">
        <v>105</v>
      </c>
    </row>
    <row r="108" spans="1:11" ht="20.100000000000001" customHeight="1">
      <c r="A108" s="18" t="s">
        <v>116</v>
      </c>
      <c r="B108" s="10">
        <f t="shared" si="7"/>
        <v>4047</v>
      </c>
      <c r="C108" s="15"/>
      <c r="D108" s="15">
        <v>153</v>
      </c>
      <c r="E108" s="15">
        <v>2000</v>
      </c>
      <c r="F108" s="15"/>
      <c r="G108" s="15"/>
      <c r="H108" s="15">
        <v>765</v>
      </c>
      <c r="I108" s="15">
        <v>1129</v>
      </c>
      <c r="J108" s="15"/>
      <c r="K108" s="15"/>
    </row>
    <row r="109" spans="1:11" ht="20.100000000000001" customHeight="1">
      <c r="A109" s="18" t="s">
        <v>117</v>
      </c>
      <c r="B109" s="10">
        <f t="shared" si="7"/>
        <v>1500</v>
      </c>
      <c r="C109" s="15"/>
      <c r="D109" s="15"/>
      <c r="E109" s="15"/>
      <c r="F109" s="15"/>
      <c r="G109" s="15"/>
      <c r="H109" s="15"/>
      <c r="I109" s="15">
        <v>1500</v>
      </c>
      <c r="J109" s="15"/>
      <c r="K109" s="15"/>
    </row>
    <row r="110" spans="1:11" ht="20.100000000000001" customHeight="1">
      <c r="A110" s="18" t="s">
        <v>118</v>
      </c>
      <c r="B110" s="10">
        <f t="shared" si="7"/>
        <v>200</v>
      </c>
      <c r="C110" s="15"/>
      <c r="D110" s="15"/>
      <c r="E110" s="15">
        <v>101</v>
      </c>
      <c r="F110" s="15"/>
      <c r="G110" s="15">
        <v>18</v>
      </c>
      <c r="H110" s="15"/>
      <c r="I110" s="15">
        <v>56</v>
      </c>
      <c r="J110" s="15">
        <v>25</v>
      </c>
      <c r="K110" s="15"/>
    </row>
    <row r="111" spans="1:11" ht="20.100000000000001" customHeight="1">
      <c r="A111" s="18" t="s">
        <v>119</v>
      </c>
      <c r="B111" s="10">
        <f t="shared" si="7"/>
        <v>187</v>
      </c>
      <c r="C111" s="15">
        <v>50</v>
      </c>
      <c r="D111" s="15">
        <v>30</v>
      </c>
      <c r="E111" s="15"/>
      <c r="F111" s="15">
        <v>17</v>
      </c>
      <c r="G111" s="15"/>
      <c r="H111" s="15"/>
      <c r="I111" s="15">
        <v>40</v>
      </c>
      <c r="J111" s="15"/>
      <c r="K111" s="15">
        <v>50</v>
      </c>
    </row>
    <row r="112" spans="1:11" ht="20.100000000000001" customHeight="1">
      <c r="A112" s="18" t="s">
        <v>120</v>
      </c>
      <c r="B112" s="10">
        <f t="shared" si="7"/>
        <v>3633</v>
      </c>
      <c r="C112" s="15">
        <v>980</v>
      </c>
      <c r="D112" s="15">
        <v>272</v>
      </c>
      <c r="E112" s="15">
        <v>839</v>
      </c>
      <c r="F112" s="15">
        <v>216</v>
      </c>
      <c r="G112" s="15">
        <v>468</v>
      </c>
      <c r="H112" s="15">
        <v>429</v>
      </c>
      <c r="I112" s="15">
        <v>429</v>
      </c>
      <c r="J112" s="15"/>
      <c r="K112" s="15"/>
    </row>
    <row r="113" spans="1:11" ht="20.100000000000001" customHeight="1">
      <c r="A113" s="18" t="s">
        <v>121</v>
      </c>
      <c r="B113" s="10">
        <f t="shared" si="7"/>
        <v>150</v>
      </c>
      <c r="C113" s="15"/>
      <c r="D113" s="15"/>
      <c r="E113" s="15"/>
      <c r="F113" s="15"/>
      <c r="G113" s="15"/>
      <c r="H113" s="15"/>
      <c r="I113" s="15">
        <v>50</v>
      </c>
      <c r="J113" s="15"/>
      <c r="K113" s="15">
        <v>100</v>
      </c>
    </row>
    <row r="114" spans="1:11" ht="20.100000000000001" customHeight="1">
      <c r="A114" s="18" t="s">
        <v>122</v>
      </c>
      <c r="B114" s="10">
        <f t="shared" si="7"/>
        <v>2000</v>
      </c>
      <c r="C114" s="15"/>
      <c r="D114" s="15"/>
      <c r="E114" s="15"/>
      <c r="F114" s="15"/>
      <c r="G114" s="15">
        <v>2000</v>
      </c>
      <c r="H114" s="15"/>
      <c r="I114" s="15"/>
      <c r="J114" s="15"/>
      <c r="K114" s="15"/>
    </row>
    <row r="115" spans="1:11" ht="20.100000000000001" customHeight="1">
      <c r="A115" s="18" t="s">
        <v>123</v>
      </c>
      <c r="B115" s="10">
        <f t="shared" ref="B115:B178" si="8">SUM(C115:K115)</f>
        <v>18195</v>
      </c>
      <c r="C115" s="15">
        <v>1046</v>
      </c>
      <c r="D115" s="15"/>
      <c r="E115" s="15">
        <v>10875</v>
      </c>
      <c r="F115" s="15"/>
      <c r="G115" s="15"/>
      <c r="H115" s="15">
        <v>6274</v>
      </c>
      <c r="I115" s="15"/>
      <c r="J115" s="15"/>
      <c r="K115" s="15"/>
    </row>
    <row r="116" spans="1:11" ht="20.100000000000001" customHeight="1">
      <c r="A116" s="18" t="s">
        <v>124</v>
      </c>
      <c r="B116" s="10">
        <f t="shared" si="8"/>
        <v>20</v>
      </c>
      <c r="C116" s="15">
        <v>5</v>
      </c>
      <c r="D116" s="15">
        <v>5</v>
      </c>
      <c r="E116" s="15"/>
      <c r="F116" s="15"/>
      <c r="G116" s="15">
        <v>5</v>
      </c>
      <c r="H116" s="15">
        <v>5</v>
      </c>
      <c r="I116" s="15"/>
      <c r="J116" s="15"/>
      <c r="K116" s="15"/>
    </row>
    <row r="117" spans="1:11" ht="20.100000000000001" customHeight="1">
      <c r="A117" s="18" t="s">
        <v>125</v>
      </c>
      <c r="B117" s="10">
        <f t="shared" si="8"/>
        <v>324</v>
      </c>
      <c r="C117" s="15">
        <v>54</v>
      </c>
      <c r="D117" s="15">
        <v>54</v>
      </c>
      <c r="E117" s="15">
        <v>54</v>
      </c>
      <c r="F117" s="15">
        <v>54</v>
      </c>
      <c r="G117" s="15">
        <v>54</v>
      </c>
      <c r="H117" s="15">
        <v>54</v>
      </c>
      <c r="I117" s="15"/>
      <c r="J117" s="15"/>
      <c r="K117" s="15"/>
    </row>
    <row r="118" spans="1:11" ht="20.100000000000001" customHeight="1">
      <c r="A118" s="18" t="s">
        <v>126</v>
      </c>
      <c r="B118" s="10">
        <f t="shared" si="8"/>
        <v>424</v>
      </c>
      <c r="C118" s="15">
        <v>60</v>
      </c>
      <c r="D118" s="15">
        <v>60</v>
      </c>
      <c r="E118" s="15">
        <v>60</v>
      </c>
      <c r="F118" s="15">
        <v>60</v>
      </c>
      <c r="G118" s="15">
        <v>60</v>
      </c>
      <c r="H118" s="15">
        <v>60</v>
      </c>
      <c r="I118" s="15">
        <v>64</v>
      </c>
      <c r="J118" s="15"/>
      <c r="K118" s="15"/>
    </row>
    <row r="119" spans="1:11" ht="20.100000000000001" customHeight="1">
      <c r="A119" s="18" t="s">
        <v>127</v>
      </c>
      <c r="B119" s="10">
        <f t="shared" si="8"/>
        <v>231</v>
      </c>
      <c r="C119" s="15"/>
      <c r="D119" s="15">
        <v>13</v>
      </c>
      <c r="E119" s="15">
        <v>188</v>
      </c>
      <c r="F119" s="15">
        <v>11</v>
      </c>
      <c r="G119" s="15"/>
      <c r="H119" s="15"/>
      <c r="I119" s="15">
        <v>19</v>
      </c>
      <c r="J119" s="15"/>
      <c r="K119" s="15"/>
    </row>
    <row r="120" spans="1:11" ht="20.100000000000001" customHeight="1">
      <c r="A120" s="18" t="s">
        <v>128</v>
      </c>
      <c r="B120" s="10">
        <f t="shared" si="8"/>
        <v>464</v>
      </c>
      <c r="C120" s="15"/>
      <c r="D120" s="15"/>
      <c r="E120" s="15">
        <v>464</v>
      </c>
      <c r="F120" s="15"/>
      <c r="G120" s="15"/>
      <c r="H120" s="15"/>
      <c r="I120" s="15"/>
      <c r="J120" s="15"/>
      <c r="K120" s="15"/>
    </row>
    <row r="121" spans="1:11" ht="20.100000000000001" customHeight="1">
      <c r="A121" s="18" t="s">
        <v>129</v>
      </c>
      <c r="B121" s="10">
        <f t="shared" si="8"/>
        <v>1805</v>
      </c>
      <c r="C121" s="15"/>
      <c r="D121" s="15"/>
      <c r="E121" s="15">
        <v>513</v>
      </c>
      <c r="F121" s="15">
        <v>1292</v>
      </c>
      <c r="G121" s="15"/>
      <c r="H121" s="15"/>
      <c r="I121" s="15"/>
      <c r="J121" s="15"/>
      <c r="K121" s="15"/>
    </row>
    <row r="122" spans="1:11" ht="20.100000000000001" customHeight="1">
      <c r="A122" s="18" t="s">
        <v>130</v>
      </c>
      <c r="B122" s="10">
        <f t="shared" si="8"/>
        <v>54</v>
      </c>
      <c r="C122" s="15"/>
      <c r="D122" s="15"/>
      <c r="E122" s="15"/>
      <c r="F122" s="15"/>
      <c r="G122" s="15"/>
      <c r="H122" s="15">
        <v>54</v>
      </c>
      <c r="I122" s="15"/>
      <c r="J122" s="15"/>
      <c r="K122" s="15"/>
    </row>
    <row r="123" spans="1:11" ht="20.100000000000001" customHeight="1">
      <c r="A123" s="18" t="s">
        <v>131</v>
      </c>
      <c r="B123" s="10">
        <f t="shared" si="8"/>
        <v>595</v>
      </c>
      <c r="C123" s="15">
        <v>105</v>
      </c>
      <c r="D123" s="15"/>
      <c r="E123" s="15">
        <v>140</v>
      </c>
      <c r="F123" s="15">
        <v>160</v>
      </c>
      <c r="G123" s="15">
        <v>30</v>
      </c>
      <c r="H123" s="15">
        <v>100</v>
      </c>
      <c r="I123" s="15"/>
      <c r="J123" s="15">
        <v>60</v>
      </c>
      <c r="K123" s="15"/>
    </row>
    <row r="124" spans="1:11" ht="20.100000000000001" customHeight="1">
      <c r="A124" s="18" t="s">
        <v>132</v>
      </c>
      <c r="B124" s="10">
        <f t="shared" si="8"/>
        <v>912</v>
      </c>
      <c r="C124" s="15">
        <v>112</v>
      </c>
      <c r="D124" s="15">
        <v>81</v>
      </c>
      <c r="E124" s="15">
        <v>151</v>
      </c>
      <c r="F124" s="15">
        <v>80</v>
      </c>
      <c r="G124" s="15">
        <v>123</v>
      </c>
      <c r="H124" s="15">
        <v>196</v>
      </c>
      <c r="I124" s="15">
        <v>169</v>
      </c>
      <c r="J124" s="15"/>
      <c r="K124" s="15"/>
    </row>
    <row r="125" spans="1:11" ht="20.100000000000001" customHeight="1">
      <c r="A125" s="18" t="s">
        <v>133</v>
      </c>
      <c r="B125" s="10">
        <f t="shared" si="8"/>
        <v>752</v>
      </c>
      <c r="C125" s="15"/>
      <c r="D125" s="15"/>
      <c r="E125" s="15"/>
      <c r="F125" s="15"/>
      <c r="G125" s="15"/>
      <c r="H125" s="15"/>
      <c r="I125" s="15">
        <v>752</v>
      </c>
      <c r="J125" s="15"/>
      <c r="K125" s="15"/>
    </row>
    <row r="126" spans="1:11" ht="20.100000000000001" customHeight="1">
      <c r="A126" s="18" t="s">
        <v>134</v>
      </c>
      <c r="B126" s="10">
        <f t="shared" si="8"/>
        <v>4</v>
      </c>
      <c r="C126" s="15"/>
      <c r="D126" s="15"/>
      <c r="E126" s="15">
        <v>4</v>
      </c>
      <c r="F126" s="15"/>
      <c r="G126" s="15"/>
      <c r="H126" s="15"/>
      <c r="I126" s="15"/>
      <c r="J126" s="15"/>
      <c r="K126" s="15"/>
    </row>
    <row r="127" spans="1:11" ht="20.100000000000001" customHeight="1">
      <c r="A127" s="18" t="s">
        <v>135</v>
      </c>
      <c r="B127" s="10">
        <f t="shared" si="8"/>
        <v>4940</v>
      </c>
      <c r="C127" s="15">
        <v>1012</v>
      </c>
      <c r="D127" s="15">
        <v>2042</v>
      </c>
      <c r="E127" s="15">
        <v>1152</v>
      </c>
      <c r="F127" s="15">
        <v>627</v>
      </c>
      <c r="G127" s="15"/>
      <c r="H127" s="15"/>
      <c r="I127" s="15"/>
      <c r="J127" s="15">
        <v>107</v>
      </c>
      <c r="K127" s="15"/>
    </row>
    <row r="128" spans="1:11" ht="20.100000000000001" customHeight="1">
      <c r="A128" s="18" t="s">
        <v>136</v>
      </c>
      <c r="B128" s="10">
        <f t="shared" si="8"/>
        <v>180</v>
      </c>
      <c r="C128" s="15"/>
      <c r="D128" s="15"/>
      <c r="E128" s="15"/>
      <c r="F128" s="15">
        <v>180</v>
      </c>
      <c r="G128" s="15"/>
      <c r="H128" s="15"/>
      <c r="I128" s="15"/>
      <c r="J128" s="15"/>
      <c r="K128" s="15"/>
    </row>
    <row r="129" spans="1:11" ht="20.100000000000001" customHeight="1">
      <c r="A129" s="18" t="s">
        <v>137</v>
      </c>
      <c r="B129" s="10">
        <f t="shared" si="8"/>
        <v>1071</v>
      </c>
      <c r="C129" s="15">
        <v>11</v>
      </c>
      <c r="D129" s="15"/>
      <c r="E129" s="15"/>
      <c r="F129" s="15">
        <v>952</v>
      </c>
      <c r="G129" s="15">
        <v>12</v>
      </c>
      <c r="H129" s="15">
        <v>96</v>
      </c>
      <c r="I129" s="15"/>
      <c r="J129" s="15"/>
      <c r="K129" s="15"/>
    </row>
    <row r="130" spans="1:11" ht="20.100000000000001" customHeight="1">
      <c r="A130" s="18" t="s">
        <v>138</v>
      </c>
      <c r="B130" s="10">
        <f t="shared" si="8"/>
        <v>50</v>
      </c>
      <c r="C130" s="15">
        <v>5</v>
      </c>
      <c r="D130" s="15">
        <v>5</v>
      </c>
      <c r="E130" s="15">
        <v>10</v>
      </c>
      <c r="F130" s="15">
        <v>10</v>
      </c>
      <c r="G130" s="15">
        <v>5</v>
      </c>
      <c r="H130" s="15">
        <v>5</v>
      </c>
      <c r="I130" s="15">
        <v>10</v>
      </c>
      <c r="J130" s="15"/>
      <c r="K130" s="15"/>
    </row>
    <row r="131" spans="1:11" ht="20.100000000000001" customHeight="1">
      <c r="A131" s="18" t="s">
        <v>139</v>
      </c>
      <c r="B131" s="10">
        <f t="shared" si="8"/>
        <v>159</v>
      </c>
      <c r="C131" s="15"/>
      <c r="D131" s="15"/>
      <c r="E131" s="15">
        <v>144</v>
      </c>
      <c r="F131" s="15"/>
      <c r="G131" s="15"/>
      <c r="H131" s="15"/>
      <c r="I131" s="15">
        <v>15</v>
      </c>
      <c r="J131" s="15"/>
      <c r="K131" s="15"/>
    </row>
    <row r="132" spans="1:11" ht="20.100000000000001" customHeight="1">
      <c r="A132" s="18" t="s">
        <v>140</v>
      </c>
      <c r="B132" s="10">
        <f t="shared" si="8"/>
        <v>340</v>
      </c>
      <c r="C132" s="15">
        <v>15</v>
      </c>
      <c r="D132" s="15">
        <v>15</v>
      </c>
      <c r="E132" s="15">
        <v>25</v>
      </c>
      <c r="F132" s="15">
        <v>115</v>
      </c>
      <c r="G132" s="15">
        <v>15</v>
      </c>
      <c r="H132" s="15">
        <v>15</v>
      </c>
      <c r="I132" s="15">
        <v>15</v>
      </c>
      <c r="J132" s="15">
        <v>15</v>
      </c>
      <c r="K132" s="15">
        <v>110</v>
      </c>
    </row>
    <row r="133" spans="1:11" ht="20.100000000000001" customHeight="1">
      <c r="A133" s="18" t="s">
        <v>141</v>
      </c>
      <c r="B133" s="10">
        <f t="shared" si="8"/>
        <v>25</v>
      </c>
      <c r="C133" s="15">
        <v>7</v>
      </c>
      <c r="D133" s="15">
        <v>7</v>
      </c>
      <c r="E133" s="15">
        <v>0</v>
      </c>
      <c r="F133" s="15">
        <v>0</v>
      </c>
      <c r="G133" s="15">
        <v>3</v>
      </c>
      <c r="H133" s="15">
        <v>5</v>
      </c>
      <c r="I133" s="15">
        <v>3</v>
      </c>
      <c r="J133" s="15">
        <v>0</v>
      </c>
      <c r="K133" s="15">
        <v>0</v>
      </c>
    </row>
    <row r="134" spans="1:11" ht="20.100000000000001" customHeight="1">
      <c r="A134" s="18" t="s">
        <v>142</v>
      </c>
      <c r="B134" s="10">
        <f t="shared" si="8"/>
        <v>382</v>
      </c>
      <c r="C134" s="15">
        <v>18</v>
      </c>
      <c r="D134" s="15">
        <v>0</v>
      </c>
      <c r="E134" s="15">
        <v>352</v>
      </c>
      <c r="F134" s="15">
        <v>0</v>
      </c>
      <c r="G134" s="15">
        <v>0</v>
      </c>
      <c r="H134" s="15">
        <v>12</v>
      </c>
      <c r="I134" s="15">
        <v>0</v>
      </c>
      <c r="J134" s="15">
        <v>0</v>
      </c>
      <c r="K134" s="15">
        <v>0</v>
      </c>
    </row>
    <row r="135" spans="1:11" ht="20.100000000000001" customHeight="1">
      <c r="A135" s="18" t="s">
        <v>143</v>
      </c>
      <c r="B135" s="10">
        <f t="shared" si="8"/>
        <v>2717</v>
      </c>
      <c r="C135" s="15">
        <v>0</v>
      </c>
      <c r="D135" s="15">
        <v>0</v>
      </c>
      <c r="E135" s="15">
        <v>2717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/>
    </row>
    <row r="136" spans="1:11" ht="20.100000000000001" customHeight="1">
      <c r="A136" s="18" t="s">
        <v>144</v>
      </c>
      <c r="B136" s="10">
        <f t="shared" si="8"/>
        <v>576</v>
      </c>
      <c r="C136" s="15">
        <v>100</v>
      </c>
      <c r="D136" s="15">
        <v>0</v>
      </c>
      <c r="E136" s="15">
        <v>461</v>
      </c>
      <c r="F136" s="15">
        <v>0</v>
      </c>
      <c r="G136" s="15">
        <v>0</v>
      </c>
      <c r="H136" s="15">
        <v>8</v>
      </c>
      <c r="I136" s="15">
        <v>0</v>
      </c>
      <c r="J136" s="15">
        <v>7</v>
      </c>
      <c r="K136" s="15"/>
    </row>
    <row r="137" spans="1:11" ht="20.100000000000001" customHeight="1">
      <c r="A137" s="18" t="s">
        <v>145</v>
      </c>
      <c r="B137" s="10">
        <f t="shared" si="8"/>
        <v>58</v>
      </c>
      <c r="C137" s="15">
        <v>0</v>
      </c>
      <c r="D137" s="15">
        <v>0</v>
      </c>
      <c r="E137" s="15">
        <v>58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/>
    </row>
    <row r="138" spans="1:11" ht="20.100000000000001" customHeight="1">
      <c r="A138" s="18" t="s">
        <v>146</v>
      </c>
      <c r="B138" s="10">
        <f t="shared" si="8"/>
        <v>90</v>
      </c>
      <c r="C138" s="15"/>
      <c r="D138" s="15">
        <v>90</v>
      </c>
      <c r="E138" s="15"/>
      <c r="F138" s="15"/>
      <c r="G138" s="15"/>
      <c r="H138" s="15"/>
      <c r="I138" s="15"/>
      <c r="J138" s="15"/>
      <c r="K138" s="15"/>
    </row>
    <row r="139" spans="1:11" ht="20.100000000000001" customHeight="1">
      <c r="A139" s="18" t="s">
        <v>147</v>
      </c>
      <c r="B139" s="10">
        <f t="shared" si="8"/>
        <v>181</v>
      </c>
      <c r="C139" s="15"/>
      <c r="D139" s="15">
        <v>181</v>
      </c>
      <c r="E139" s="15"/>
      <c r="F139" s="15"/>
      <c r="G139" s="15"/>
      <c r="H139" s="15"/>
      <c r="I139" s="15"/>
      <c r="J139" s="15"/>
      <c r="K139" s="15"/>
    </row>
    <row r="140" spans="1:11" ht="20.100000000000001" customHeight="1">
      <c r="A140" s="18" t="s">
        <v>148</v>
      </c>
      <c r="B140" s="10">
        <f t="shared" si="8"/>
        <v>800</v>
      </c>
      <c r="C140" s="15"/>
      <c r="D140" s="15"/>
      <c r="E140" s="15"/>
      <c r="F140" s="15"/>
      <c r="G140" s="15"/>
      <c r="H140" s="15">
        <v>300</v>
      </c>
      <c r="I140" s="15"/>
      <c r="J140" s="15"/>
      <c r="K140" s="15">
        <v>500</v>
      </c>
    </row>
    <row r="141" spans="1:11" ht="20.100000000000001" customHeight="1">
      <c r="A141" s="18" t="s">
        <v>149</v>
      </c>
      <c r="B141" s="19">
        <f t="shared" si="8"/>
        <v>297.5</v>
      </c>
      <c r="C141" s="15"/>
      <c r="D141" s="20">
        <v>67.5</v>
      </c>
      <c r="E141" s="15">
        <v>230</v>
      </c>
      <c r="F141" s="15"/>
      <c r="G141" s="15"/>
      <c r="H141" s="15"/>
      <c r="I141" s="15"/>
      <c r="J141" s="15"/>
      <c r="K141" s="15"/>
    </row>
    <row r="142" spans="1:11" ht="20.100000000000001" customHeight="1">
      <c r="A142" s="18" t="s">
        <v>150</v>
      </c>
      <c r="B142" s="10">
        <f t="shared" si="8"/>
        <v>215</v>
      </c>
      <c r="C142" s="15"/>
      <c r="D142" s="15"/>
      <c r="E142" s="15">
        <v>75</v>
      </c>
      <c r="F142" s="15"/>
      <c r="G142" s="15"/>
      <c r="H142" s="15">
        <v>50</v>
      </c>
      <c r="I142" s="15"/>
      <c r="J142" s="15"/>
      <c r="K142" s="15">
        <v>90</v>
      </c>
    </row>
    <row r="143" spans="1:11" ht="20.100000000000001" customHeight="1">
      <c r="A143" s="18" t="s">
        <v>151</v>
      </c>
      <c r="B143" s="10">
        <f t="shared" si="8"/>
        <v>3379</v>
      </c>
      <c r="C143" s="15">
        <v>50</v>
      </c>
      <c r="D143" s="15"/>
      <c r="E143" s="15">
        <v>3293</v>
      </c>
      <c r="F143" s="15"/>
      <c r="G143" s="15">
        <v>4</v>
      </c>
      <c r="H143" s="15">
        <v>27</v>
      </c>
      <c r="I143" s="15"/>
      <c r="J143" s="15">
        <v>5</v>
      </c>
      <c r="K143" s="15"/>
    </row>
    <row r="144" spans="1:11" ht="20.100000000000001" customHeight="1">
      <c r="A144" s="18" t="s">
        <v>152</v>
      </c>
      <c r="B144" s="10">
        <f t="shared" si="8"/>
        <v>2720</v>
      </c>
      <c r="C144" s="15">
        <v>576</v>
      </c>
      <c r="D144" s="15">
        <v>2088</v>
      </c>
      <c r="E144" s="15">
        <v>51</v>
      </c>
      <c r="F144" s="15">
        <v>5</v>
      </c>
      <c r="G144" s="15"/>
      <c r="H144" s="15"/>
      <c r="I144" s="15"/>
      <c r="J144" s="15"/>
      <c r="K144" s="15"/>
    </row>
    <row r="145" spans="1:11" ht="20.100000000000001" customHeight="1">
      <c r="A145" s="18" t="s">
        <v>153</v>
      </c>
      <c r="B145" s="10">
        <f t="shared" si="8"/>
        <v>5461</v>
      </c>
      <c r="C145" s="15">
        <v>630</v>
      </c>
      <c r="D145" s="15">
        <v>4240</v>
      </c>
      <c r="E145" s="15">
        <v>583</v>
      </c>
      <c r="F145" s="15">
        <v>6</v>
      </c>
      <c r="G145" s="15"/>
      <c r="H145" s="15">
        <v>2</v>
      </c>
      <c r="I145" s="15"/>
      <c r="J145" s="15"/>
      <c r="K145" s="15"/>
    </row>
    <row r="146" spans="1:11" ht="20.100000000000001" customHeight="1">
      <c r="A146" s="18" t="s">
        <v>154</v>
      </c>
      <c r="B146" s="10">
        <f t="shared" si="8"/>
        <v>47515</v>
      </c>
      <c r="C146" s="15">
        <v>3825</v>
      </c>
      <c r="D146" s="15">
        <v>11469</v>
      </c>
      <c r="E146" s="15">
        <v>14357</v>
      </c>
      <c r="F146" s="15">
        <v>1157</v>
      </c>
      <c r="G146" s="15">
        <v>1780</v>
      </c>
      <c r="H146" s="15">
        <v>3482</v>
      </c>
      <c r="I146" s="15">
        <v>8269</v>
      </c>
      <c r="J146" s="15">
        <v>0</v>
      </c>
      <c r="K146" s="15">
        <v>3176</v>
      </c>
    </row>
    <row r="147" spans="1:11" ht="20.100000000000001" customHeight="1">
      <c r="A147" s="18" t="s">
        <v>155</v>
      </c>
      <c r="B147" s="11">
        <f t="shared" si="8"/>
        <v>699.8</v>
      </c>
      <c r="C147" s="17">
        <v>103.4</v>
      </c>
      <c r="D147" s="17">
        <v>89.4</v>
      </c>
      <c r="E147" s="17">
        <v>131.4</v>
      </c>
      <c r="F147" s="17">
        <v>84.4</v>
      </c>
      <c r="G147" s="17">
        <v>84.4</v>
      </c>
      <c r="H147" s="17">
        <v>108.4</v>
      </c>
      <c r="I147" s="17">
        <v>98.4</v>
      </c>
      <c r="J147" s="17"/>
      <c r="K147" s="17"/>
    </row>
    <row r="148" spans="1:11" ht="20.100000000000001" customHeight="1">
      <c r="A148" s="18" t="s">
        <v>156</v>
      </c>
      <c r="B148" s="11">
        <f t="shared" si="8"/>
        <v>404</v>
      </c>
      <c r="C148" s="17">
        <v>45</v>
      </c>
      <c r="D148" s="17"/>
      <c r="E148" s="17">
        <v>21</v>
      </c>
      <c r="F148" s="17"/>
      <c r="G148" s="17">
        <v>65</v>
      </c>
      <c r="H148" s="17">
        <v>223</v>
      </c>
      <c r="I148" s="17">
        <v>50</v>
      </c>
      <c r="J148" s="17"/>
      <c r="K148" s="17"/>
    </row>
    <row r="149" spans="1:11" ht="20.100000000000001" customHeight="1">
      <c r="A149" s="18" t="s">
        <v>157</v>
      </c>
      <c r="B149" s="11">
        <f t="shared" si="8"/>
        <v>1818.8</v>
      </c>
      <c r="C149" s="17">
        <v>194.9</v>
      </c>
      <c r="D149" s="17">
        <v>214.1</v>
      </c>
      <c r="E149" s="17">
        <v>491</v>
      </c>
      <c r="F149" s="17">
        <v>218.5</v>
      </c>
      <c r="G149" s="17">
        <v>206.3</v>
      </c>
      <c r="H149" s="17">
        <v>255.3</v>
      </c>
      <c r="I149" s="17">
        <v>238.7</v>
      </c>
      <c r="J149" s="17"/>
      <c r="K149" s="17"/>
    </row>
    <row r="150" spans="1:11" ht="20.100000000000001" customHeight="1">
      <c r="A150" s="18" t="s">
        <v>158</v>
      </c>
      <c r="B150" s="11">
        <f t="shared" si="8"/>
        <v>400</v>
      </c>
      <c r="C150" s="17">
        <v>80</v>
      </c>
      <c r="D150" s="17">
        <v>80</v>
      </c>
      <c r="E150" s="17">
        <v>80</v>
      </c>
      <c r="F150" s="17">
        <v>80</v>
      </c>
      <c r="G150" s="17"/>
      <c r="H150" s="17">
        <v>80</v>
      </c>
      <c r="I150" s="17"/>
      <c r="J150" s="17"/>
      <c r="K150" s="17"/>
    </row>
    <row r="151" spans="1:11" ht="20.100000000000001" customHeight="1">
      <c r="A151" s="18" t="s">
        <v>159</v>
      </c>
      <c r="B151" s="11">
        <f t="shared" si="8"/>
        <v>5</v>
      </c>
      <c r="C151" s="17"/>
      <c r="D151" s="17"/>
      <c r="E151" s="17">
        <v>5</v>
      </c>
      <c r="F151" s="17"/>
      <c r="G151" s="17"/>
      <c r="H151" s="17"/>
      <c r="I151" s="17"/>
      <c r="J151" s="17"/>
      <c r="K151" s="17"/>
    </row>
    <row r="152" spans="1:11" ht="20.100000000000001" customHeight="1">
      <c r="A152" s="18" t="s">
        <v>160</v>
      </c>
      <c r="B152" s="11">
        <f t="shared" si="8"/>
        <v>92.600000000000009</v>
      </c>
      <c r="C152" s="17">
        <v>12</v>
      </c>
      <c r="D152" s="17">
        <v>12</v>
      </c>
      <c r="E152" s="17">
        <v>31.2</v>
      </c>
      <c r="F152" s="17">
        <v>14.4</v>
      </c>
      <c r="G152" s="17">
        <v>0</v>
      </c>
      <c r="H152" s="17">
        <v>10</v>
      </c>
      <c r="I152" s="17">
        <v>13</v>
      </c>
      <c r="J152" s="17"/>
      <c r="K152" s="17"/>
    </row>
    <row r="153" spans="1:11" ht="20.100000000000001" customHeight="1">
      <c r="A153" s="18" t="s">
        <v>161</v>
      </c>
      <c r="B153" s="11">
        <f t="shared" si="8"/>
        <v>1045.4000000000001</v>
      </c>
      <c r="C153" s="17">
        <v>123.6</v>
      </c>
      <c r="D153" s="17">
        <v>151.5</v>
      </c>
      <c r="E153" s="17">
        <v>209.5</v>
      </c>
      <c r="F153" s="17">
        <v>131</v>
      </c>
      <c r="G153" s="17">
        <v>108.1</v>
      </c>
      <c r="H153" s="17">
        <v>236.2</v>
      </c>
      <c r="I153" s="17">
        <v>85.5</v>
      </c>
      <c r="J153" s="17"/>
      <c r="K153" s="17"/>
    </row>
    <row r="154" spans="1:11" ht="20.100000000000001" customHeight="1">
      <c r="A154" s="18" t="s">
        <v>162</v>
      </c>
      <c r="B154" s="11">
        <f t="shared" si="8"/>
        <v>80.5</v>
      </c>
      <c r="C154" s="17">
        <v>9.4</v>
      </c>
      <c r="D154" s="17">
        <v>11.2</v>
      </c>
      <c r="E154" s="17">
        <v>17.3</v>
      </c>
      <c r="F154" s="17">
        <v>11</v>
      </c>
      <c r="G154" s="17">
        <v>8.4</v>
      </c>
      <c r="H154" s="17">
        <v>18.100000000000001</v>
      </c>
      <c r="I154" s="17">
        <v>5.0999999999999996</v>
      </c>
      <c r="J154" s="17"/>
      <c r="K154" s="17"/>
    </row>
    <row r="155" spans="1:11" ht="20.100000000000001" customHeight="1">
      <c r="A155" s="18" t="s">
        <v>163</v>
      </c>
      <c r="B155" s="11">
        <f t="shared" si="8"/>
        <v>1231</v>
      </c>
      <c r="C155" s="17">
        <v>173</v>
      </c>
      <c r="D155" s="17">
        <v>200</v>
      </c>
      <c r="E155" s="17">
        <v>193</v>
      </c>
      <c r="F155" s="17">
        <v>84</v>
      </c>
      <c r="G155" s="17">
        <v>178</v>
      </c>
      <c r="H155" s="17">
        <v>293</v>
      </c>
      <c r="I155" s="17">
        <v>110</v>
      </c>
      <c r="J155" s="17"/>
      <c r="K155" s="17"/>
    </row>
    <row r="156" spans="1:11" ht="20.100000000000001" customHeight="1">
      <c r="A156" s="18" t="s">
        <v>164</v>
      </c>
      <c r="B156" s="11">
        <f t="shared" si="8"/>
        <v>709.8</v>
      </c>
      <c r="C156" s="17">
        <v>91.5</v>
      </c>
      <c r="D156" s="17">
        <v>89.8</v>
      </c>
      <c r="E156" s="17">
        <v>91</v>
      </c>
      <c r="F156" s="17">
        <v>96.6</v>
      </c>
      <c r="G156" s="17">
        <v>152.30000000000001</v>
      </c>
      <c r="H156" s="17">
        <v>124.8</v>
      </c>
      <c r="I156" s="17">
        <v>63.8</v>
      </c>
      <c r="J156" s="17"/>
      <c r="K156" s="17"/>
    </row>
    <row r="157" spans="1:11" ht="20.100000000000001" customHeight="1">
      <c r="A157" s="18" t="s">
        <v>165</v>
      </c>
      <c r="B157" s="11">
        <f t="shared" si="8"/>
        <v>900.00000000000011</v>
      </c>
      <c r="C157" s="17">
        <v>100.4</v>
      </c>
      <c r="D157" s="17">
        <v>116.6</v>
      </c>
      <c r="E157" s="17">
        <v>156.6</v>
      </c>
      <c r="F157" s="17">
        <v>133.5</v>
      </c>
      <c r="G157" s="17">
        <v>169.8</v>
      </c>
      <c r="H157" s="17">
        <v>153</v>
      </c>
      <c r="I157" s="17">
        <v>70.099999999999994</v>
      </c>
      <c r="J157" s="17"/>
      <c r="K157" s="17"/>
    </row>
    <row r="158" spans="1:11" ht="20.100000000000001" customHeight="1">
      <c r="A158" s="18" t="s">
        <v>166</v>
      </c>
      <c r="B158" s="11">
        <f t="shared" si="8"/>
        <v>237.90000000000003</v>
      </c>
      <c r="C158" s="17">
        <v>29.1</v>
      </c>
      <c r="D158" s="17">
        <v>34.299999999999997</v>
      </c>
      <c r="E158" s="17">
        <v>65.400000000000006</v>
      </c>
      <c r="F158" s="17">
        <v>29.8</v>
      </c>
      <c r="G158" s="17">
        <v>23</v>
      </c>
      <c r="H158" s="17">
        <v>39.4</v>
      </c>
      <c r="I158" s="17">
        <v>16.899999999999999</v>
      </c>
      <c r="J158" s="17"/>
      <c r="K158" s="17"/>
    </row>
    <row r="159" spans="1:11" ht="20.100000000000001" customHeight="1">
      <c r="A159" s="18" t="s">
        <v>167</v>
      </c>
      <c r="B159" s="11">
        <f t="shared" si="8"/>
        <v>1465</v>
      </c>
      <c r="C159" s="17">
        <v>206</v>
      </c>
      <c r="D159" s="17">
        <v>238</v>
      </c>
      <c r="E159" s="17">
        <v>230</v>
      </c>
      <c r="F159" s="17">
        <v>100</v>
      </c>
      <c r="G159" s="17">
        <v>212</v>
      </c>
      <c r="H159" s="17">
        <v>348</v>
      </c>
      <c r="I159" s="17">
        <v>131</v>
      </c>
      <c r="J159" s="17"/>
      <c r="K159" s="17"/>
    </row>
    <row r="160" spans="1:11" ht="20.100000000000001" customHeight="1">
      <c r="A160" s="18" t="s">
        <v>168</v>
      </c>
      <c r="B160" s="11">
        <f t="shared" si="8"/>
        <v>70</v>
      </c>
      <c r="C160" s="17">
        <v>10</v>
      </c>
      <c r="D160" s="17">
        <v>10</v>
      </c>
      <c r="E160" s="17">
        <v>10</v>
      </c>
      <c r="F160" s="17">
        <v>10</v>
      </c>
      <c r="G160" s="17">
        <v>10</v>
      </c>
      <c r="H160" s="17">
        <v>10</v>
      </c>
      <c r="I160" s="17">
        <v>10</v>
      </c>
      <c r="J160" s="17"/>
      <c r="K160" s="17"/>
    </row>
    <row r="161" spans="1:11" ht="20.100000000000001" customHeight="1">
      <c r="A161" s="18" t="s">
        <v>169</v>
      </c>
      <c r="B161" s="11">
        <f t="shared" si="8"/>
        <v>1800</v>
      </c>
      <c r="C161" s="17"/>
      <c r="D161" s="17"/>
      <c r="E161" s="17">
        <v>1400</v>
      </c>
      <c r="F161" s="17">
        <v>400</v>
      </c>
      <c r="G161" s="17"/>
      <c r="H161" s="17"/>
      <c r="I161" s="17"/>
      <c r="J161" s="17"/>
      <c r="K161" s="17"/>
    </row>
    <row r="162" spans="1:11" ht="20.100000000000001" customHeight="1">
      <c r="A162" s="18" t="s">
        <v>169</v>
      </c>
      <c r="B162" s="11">
        <f t="shared" si="8"/>
        <v>680</v>
      </c>
      <c r="C162" s="17">
        <v>100</v>
      </c>
      <c r="D162" s="17">
        <v>100</v>
      </c>
      <c r="E162" s="17">
        <v>100</v>
      </c>
      <c r="F162" s="17">
        <v>90</v>
      </c>
      <c r="G162" s="17">
        <v>90</v>
      </c>
      <c r="H162" s="17">
        <v>100</v>
      </c>
      <c r="I162" s="17">
        <v>100</v>
      </c>
      <c r="J162" s="17"/>
      <c r="K162" s="17"/>
    </row>
    <row r="163" spans="1:11" ht="20.100000000000001" customHeight="1">
      <c r="A163" s="18" t="s">
        <v>170</v>
      </c>
      <c r="B163" s="11">
        <f t="shared" si="8"/>
        <v>66.400000000000006</v>
      </c>
      <c r="C163" s="17">
        <v>4.8</v>
      </c>
      <c r="D163" s="17">
        <v>12.2</v>
      </c>
      <c r="E163" s="17"/>
      <c r="F163" s="17">
        <v>31</v>
      </c>
      <c r="G163" s="17">
        <v>2.9</v>
      </c>
      <c r="H163" s="17">
        <v>15.5</v>
      </c>
      <c r="I163" s="17"/>
      <c r="J163" s="17"/>
      <c r="K163" s="17"/>
    </row>
    <row r="164" spans="1:11" ht="20.100000000000001" customHeight="1">
      <c r="A164" s="18" t="s">
        <v>171</v>
      </c>
      <c r="B164" s="11">
        <f t="shared" si="8"/>
        <v>150</v>
      </c>
      <c r="C164" s="17">
        <v>11.1</v>
      </c>
      <c r="D164" s="17">
        <v>20.7</v>
      </c>
      <c r="E164" s="17"/>
      <c r="F164" s="17">
        <v>63.2</v>
      </c>
      <c r="G164" s="17">
        <v>7.1</v>
      </c>
      <c r="H164" s="17">
        <v>47.9</v>
      </c>
      <c r="I164" s="17"/>
      <c r="J164" s="17"/>
      <c r="K164" s="17"/>
    </row>
    <row r="165" spans="1:11" ht="20.100000000000001" customHeight="1">
      <c r="A165" s="18" t="s">
        <v>172</v>
      </c>
      <c r="B165" s="11">
        <f t="shared" si="8"/>
        <v>135.39999999999998</v>
      </c>
      <c r="C165" s="17">
        <v>8</v>
      </c>
      <c r="D165" s="17">
        <v>5.9</v>
      </c>
      <c r="E165" s="17"/>
      <c r="F165" s="17">
        <v>42.8</v>
      </c>
      <c r="G165" s="17">
        <v>0.6</v>
      </c>
      <c r="H165" s="17">
        <v>78.099999999999994</v>
      </c>
      <c r="I165" s="17"/>
      <c r="J165" s="17"/>
      <c r="K165" s="17"/>
    </row>
    <row r="166" spans="1:11" ht="20.100000000000001" customHeight="1">
      <c r="A166" s="18" t="s">
        <v>173</v>
      </c>
      <c r="B166" s="11">
        <f t="shared" si="8"/>
        <v>40</v>
      </c>
      <c r="C166" s="17"/>
      <c r="D166" s="17">
        <v>40</v>
      </c>
      <c r="E166" s="17"/>
      <c r="F166" s="17"/>
      <c r="G166" s="17"/>
      <c r="H166" s="17"/>
      <c r="I166" s="17"/>
      <c r="J166" s="17"/>
      <c r="K166" s="17"/>
    </row>
    <row r="167" spans="1:11" ht="20.100000000000001" customHeight="1">
      <c r="A167" s="18" t="s">
        <v>174</v>
      </c>
      <c r="B167" s="11">
        <f t="shared" si="8"/>
        <v>1834</v>
      </c>
      <c r="C167" s="17"/>
      <c r="D167" s="17"/>
      <c r="E167" s="17"/>
      <c r="F167" s="17"/>
      <c r="G167" s="17">
        <v>1666</v>
      </c>
      <c r="H167" s="17">
        <v>168</v>
      </c>
      <c r="I167" s="17"/>
      <c r="J167" s="17"/>
      <c r="K167" s="17"/>
    </row>
    <row r="168" spans="1:11" ht="20.100000000000001" customHeight="1">
      <c r="A168" s="18" t="s">
        <v>175</v>
      </c>
      <c r="B168" s="11">
        <f t="shared" si="8"/>
        <v>280</v>
      </c>
      <c r="C168" s="17"/>
      <c r="D168" s="17"/>
      <c r="E168" s="17"/>
      <c r="F168" s="17"/>
      <c r="G168" s="17"/>
      <c r="H168" s="17"/>
      <c r="I168" s="17">
        <v>280</v>
      </c>
      <c r="J168" s="17"/>
      <c r="K168" s="17"/>
    </row>
    <row r="169" spans="1:11" ht="20.100000000000001" customHeight="1">
      <c r="A169" s="18" t="s">
        <v>176</v>
      </c>
      <c r="B169" s="11">
        <f t="shared" si="8"/>
        <v>801</v>
      </c>
      <c r="C169" s="17"/>
      <c r="D169" s="17"/>
      <c r="E169" s="17"/>
      <c r="F169" s="17"/>
      <c r="G169" s="17"/>
      <c r="H169" s="17"/>
      <c r="I169" s="17">
        <v>801</v>
      </c>
      <c r="J169" s="17"/>
      <c r="K169" s="17"/>
    </row>
    <row r="170" spans="1:11" ht="20.100000000000001" customHeight="1">
      <c r="A170" s="18" t="s">
        <v>177</v>
      </c>
      <c r="B170" s="11">
        <f t="shared" si="8"/>
        <v>40</v>
      </c>
      <c r="C170" s="17"/>
      <c r="D170" s="17"/>
      <c r="E170" s="17">
        <v>20</v>
      </c>
      <c r="F170" s="17"/>
      <c r="G170" s="17"/>
      <c r="H170" s="17">
        <v>20</v>
      </c>
      <c r="I170" s="17"/>
      <c r="J170" s="17"/>
      <c r="K170" s="17"/>
    </row>
    <row r="171" spans="1:11" ht="20.100000000000001" customHeight="1">
      <c r="A171" s="18" t="s">
        <v>178</v>
      </c>
      <c r="B171" s="11">
        <f t="shared" si="8"/>
        <v>40</v>
      </c>
      <c r="C171" s="17">
        <v>20</v>
      </c>
      <c r="D171" s="17"/>
      <c r="E171" s="17"/>
      <c r="F171" s="17"/>
      <c r="G171" s="17">
        <v>20</v>
      </c>
      <c r="H171" s="17"/>
      <c r="I171" s="17"/>
      <c r="J171" s="17"/>
      <c r="K171" s="17"/>
    </row>
    <row r="172" spans="1:11" ht="20.100000000000001" customHeight="1">
      <c r="A172" s="18" t="s">
        <v>179</v>
      </c>
      <c r="B172" s="11">
        <f t="shared" si="8"/>
        <v>1523</v>
      </c>
      <c r="C172" s="17"/>
      <c r="D172" s="17">
        <v>15</v>
      </c>
      <c r="E172" s="17"/>
      <c r="F172" s="17">
        <v>408</v>
      </c>
      <c r="G172" s="17">
        <v>700</v>
      </c>
      <c r="H172" s="17">
        <v>400</v>
      </c>
      <c r="I172" s="17"/>
      <c r="J172" s="17"/>
      <c r="K172" s="17"/>
    </row>
    <row r="173" spans="1:11" ht="20.100000000000001" customHeight="1">
      <c r="A173" s="18" t="s">
        <v>180</v>
      </c>
      <c r="B173" s="11">
        <f t="shared" si="8"/>
        <v>50</v>
      </c>
      <c r="C173" s="17"/>
      <c r="D173" s="17">
        <v>10</v>
      </c>
      <c r="E173" s="17"/>
      <c r="F173" s="17"/>
      <c r="G173" s="17"/>
      <c r="H173" s="17">
        <v>40</v>
      </c>
      <c r="I173" s="17"/>
      <c r="J173" s="17"/>
      <c r="K173" s="17"/>
    </row>
    <row r="174" spans="1:11" ht="20.100000000000001" customHeight="1">
      <c r="A174" s="18" t="s">
        <v>181</v>
      </c>
      <c r="B174" s="11">
        <f t="shared" si="8"/>
        <v>40</v>
      </c>
      <c r="C174" s="17">
        <v>6</v>
      </c>
      <c r="D174" s="17">
        <v>6</v>
      </c>
      <c r="E174" s="17">
        <v>6</v>
      </c>
      <c r="F174" s="17">
        <v>6</v>
      </c>
      <c r="G174" s="17">
        <v>5</v>
      </c>
      <c r="H174" s="17">
        <v>6</v>
      </c>
      <c r="I174" s="17">
        <v>5</v>
      </c>
      <c r="J174" s="17"/>
      <c r="K174" s="17"/>
    </row>
    <row r="175" spans="1:11" ht="20.100000000000001" customHeight="1">
      <c r="A175" s="18" t="s">
        <v>182</v>
      </c>
      <c r="B175" s="11">
        <f t="shared" si="8"/>
        <v>70</v>
      </c>
      <c r="C175" s="17">
        <v>10</v>
      </c>
      <c r="D175" s="17">
        <v>10</v>
      </c>
      <c r="E175" s="17">
        <v>10</v>
      </c>
      <c r="F175" s="17">
        <v>10</v>
      </c>
      <c r="G175" s="17">
        <v>10</v>
      </c>
      <c r="H175" s="17">
        <v>10</v>
      </c>
      <c r="I175" s="17">
        <v>10</v>
      </c>
      <c r="J175" s="17"/>
      <c r="K175" s="17"/>
    </row>
    <row r="176" spans="1:11" ht="20.100000000000001" customHeight="1">
      <c r="A176" s="18" t="s">
        <v>183</v>
      </c>
      <c r="B176" s="11">
        <f t="shared" si="8"/>
        <v>6</v>
      </c>
      <c r="C176" s="17">
        <v>2</v>
      </c>
      <c r="D176" s="17">
        <v>2</v>
      </c>
      <c r="E176" s="17"/>
      <c r="F176" s="17"/>
      <c r="G176" s="17"/>
      <c r="H176" s="17"/>
      <c r="I176" s="17">
        <v>2</v>
      </c>
      <c r="J176" s="17"/>
      <c r="K176" s="17"/>
    </row>
    <row r="177" spans="1:11" ht="20.100000000000001" customHeight="1">
      <c r="A177" s="18" t="s">
        <v>184</v>
      </c>
      <c r="B177" s="11">
        <f t="shared" si="8"/>
        <v>30</v>
      </c>
      <c r="C177" s="17">
        <v>2.6</v>
      </c>
      <c r="D177" s="17">
        <v>1.7</v>
      </c>
      <c r="E177" s="17"/>
      <c r="F177" s="17">
        <v>10.5</v>
      </c>
      <c r="G177" s="17">
        <v>9</v>
      </c>
      <c r="H177" s="17">
        <v>6.2</v>
      </c>
      <c r="I177" s="17"/>
      <c r="J177" s="17"/>
      <c r="K177" s="17"/>
    </row>
    <row r="178" spans="1:11" ht="20.100000000000001" customHeight="1">
      <c r="A178" s="18" t="s">
        <v>185</v>
      </c>
      <c r="B178" s="11">
        <f t="shared" si="8"/>
        <v>7.7</v>
      </c>
      <c r="C178" s="17">
        <v>0.4</v>
      </c>
      <c r="D178" s="17">
        <v>0.3</v>
      </c>
      <c r="E178" s="17"/>
      <c r="F178" s="17">
        <v>2</v>
      </c>
      <c r="G178" s="17">
        <v>3.7</v>
      </c>
      <c r="H178" s="17">
        <v>1.3</v>
      </c>
      <c r="I178" s="17"/>
      <c r="J178" s="17"/>
      <c r="K178" s="17"/>
    </row>
    <row r="179" spans="1:11" ht="20.100000000000001" customHeight="1">
      <c r="A179" s="18" t="s">
        <v>186</v>
      </c>
      <c r="B179" s="11">
        <f t="shared" ref="B179:B242" si="9">SUM(C179:K179)</f>
        <v>2551.29</v>
      </c>
      <c r="C179" s="17"/>
      <c r="D179" s="17"/>
      <c r="E179" s="17">
        <f>1100+105.34</f>
        <v>1205.3399999999999</v>
      </c>
      <c r="F179" s="17">
        <f>1232+113.95</f>
        <v>1345.95</v>
      </c>
      <c r="G179" s="17"/>
      <c r="H179" s="17"/>
      <c r="I179" s="17"/>
      <c r="J179" s="17"/>
      <c r="K179" s="17"/>
    </row>
    <row r="180" spans="1:11" ht="20.100000000000001" customHeight="1">
      <c r="A180" s="18" t="s">
        <v>187</v>
      </c>
      <c r="B180" s="11">
        <f t="shared" si="9"/>
        <v>158</v>
      </c>
      <c r="C180" s="17">
        <v>22</v>
      </c>
      <c r="D180" s="17">
        <v>35</v>
      </c>
      <c r="E180" s="17"/>
      <c r="F180" s="17">
        <v>32</v>
      </c>
      <c r="G180" s="17">
        <v>26</v>
      </c>
      <c r="H180" s="17">
        <v>35</v>
      </c>
      <c r="I180" s="17">
        <v>8</v>
      </c>
      <c r="J180" s="17"/>
      <c r="K180" s="17"/>
    </row>
    <row r="181" spans="1:11" ht="20.100000000000001" customHeight="1">
      <c r="A181" s="18" t="s">
        <v>188</v>
      </c>
      <c r="B181" s="11">
        <f t="shared" si="9"/>
        <v>8</v>
      </c>
      <c r="C181" s="17"/>
      <c r="D181" s="17">
        <v>2</v>
      </c>
      <c r="E181" s="17">
        <v>6</v>
      </c>
      <c r="F181" s="17"/>
      <c r="G181" s="17"/>
      <c r="H181" s="17"/>
      <c r="I181" s="17"/>
      <c r="J181" s="17"/>
      <c r="K181" s="17"/>
    </row>
    <row r="182" spans="1:11" ht="20.100000000000001" customHeight="1">
      <c r="A182" s="18" t="s">
        <v>189</v>
      </c>
      <c r="B182" s="11">
        <f t="shared" si="9"/>
        <v>9.5</v>
      </c>
      <c r="C182" s="17">
        <v>1.2</v>
      </c>
      <c r="D182" s="17">
        <v>1.4</v>
      </c>
      <c r="E182" s="17">
        <v>1.7</v>
      </c>
      <c r="F182" s="17">
        <v>1.2</v>
      </c>
      <c r="G182" s="17">
        <v>1.4</v>
      </c>
      <c r="H182" s="17">
        <v>1.4</v>
      </c>
      <c r="I182" s="17">
        <v>1.2</v>
      </c>
      <c r="J182" s="17"/>
      <c r="K182" s="17"/>
    </row>
    <row r="183" spans="1:11" ht="20.100000000000001" customHeight="1">
      <c r="A183" s="18" t="s">
        <v>190</v>
      </c>
      <c r="B183" s="11">
        <f t="shared" si="9"/>
        <v>94.300000000000011</v>
      </c>
      <c r="C183" s="17">
        <v>14.5</v>
      </c>
      <c r="D183" s="17">
        <v>10.199999999999999</v>
      </c>
      <c r="E183" s="17">
        <v>14.5</v>
      </c>
      <c r="F183" s="17">
        <v>8.6999999999999993</v>
      </c>
      <c r="G183" s="17">
        <v>11.6</v>
      </c>
      <c r="H183" s="17">
        <v>20.3</v>
      </c>
      <c r="I183" s="17">
        <v>14.5</v>
      </c>
      <c r="J183" s="17"/>
      <c r="K183" s="17"/>
    </row>
    <row r="184" spans="1:11" ht="20.100000000000001" customHeight="1">
      <c r="A184" s="18" t="s">
        <v>191</v>
      </c>
      <c r="B184" s="11">
        <f t="shared" si="9"/>
        <v>235.20000000000002</v>
      </c>
      <c r="C184" s="17">
        <v>50.4</v>
      </c>
      <c r="D184" s="17">
        <v>24</v>
      </c>
      <c r="E184" s="17">
        <v>9.6</v>
      </c>
      <c r="F184" s="17">
        <v>24</v>
      </c>
      <c r="G184" s="17">
        <v>26.4</v>
      </c>
      <c r="H184" s="17">
        <v>62.4</v>
      </c>
      <c r="I184" s="17">
        <v>38.4</v>
      </c>
      <c r="J184" s="17"/>
      <c r="K184" s="17"/>
    </row>
    <row r="185" spans="1:11" ht="20.100000000000001" customHeight="1">
      <c r="A185" s="18" t="s">
        <v>192</v>
      </c>
      <c r="B185" s="11">
        <f t="shared" si="9"/>
        <v>86</v>
      </c>
      <c r="C185" s="17">
        <v>10</v>
      </c>
      <c r="D185" s="17">
        <v>15</v>
      </c>
      <c r="E185" s="17">
        <v>31</v>
      </c>
      <c r="F185" s="17">
        <v>10</v>
      </c>
      <c r="G185" s="17"/>
      <c r="H185" s="17"/>
      <c r="I185" s="17"/>
      <c r="J185" s="17">
        <v>20</v>
      </c>
      <c r="K185" s="17"/>
    </row>
    <row r="186" spans="1:11" ht="20.100000000000001" customHeight="1">
      <c r="A186" s="18" t="s">
        <v>193</v>
      </c>
      <c r="B186" s="11">
        <f t="shared" si="9"/>
        <v>120.4</v>
      </c>
      <c r="C186" s="17">
        <v>20.6</v>
      </c>
      <c r="D186" s="17"/>
      <c r="E186" s="17"/>
      <c r="F186" s="17">
        <v>22.3</v>
      </c>
      <c r="G186" s="17">
        <v>55.6</v>
      </c>
      <c r="H186" s="17">
        <v>21.9</v>
      </c>
      <c r="I186" s="17"/>
      <c r="J186" s="17"/>
      <c r="K186" s="17"/>
    </row>
    <row r="187" spans="1:11" ht="20.100000000000001" customHeight="1">
      <c r="A187" s="18" t="s">
        <v>194</v>
      </c>
      <c r="B187" s="11">
        <f t="shared" si="9"/>
        <v>33</v>
      </c>
      <c r="C187" s="17">
        <v>4.9000000000000004</v>
      </c>
      <c r="D187" s="17">
        <v>2.7</v>
      </c>
      <c r="E187" s="17"/>
      <c r="F187" s="17">
        <v>17.2</v>
      </c>
      <c r="G187" s="17">
        <v>4.3</v>
      </c>
      <c r="H187" s="17">
        <v>3.9</v>
      </c>
      <c r="I187" s="17"/>
      <c r="J187" s="17"/>
      <c r="K187" s="17"/>
    </row>
    <row r="188" spans="1:11" ht="20.100000000000001" customHeight="1">
      <c r="A188" s="18" t="s">
        <v>195</v>
      </c>
      <c r="B188" s="11">
        <f t="shared" si="9"/>
        <v>105.19999999999999</v>
      </c>
      <c r="C188" s="17">
        <v>10.199999999999999</v>
      </c>
      <c r="D188" s="17">
        <v>18.5</v>
      </c>
      <c r="E188" s="17"/>
      <c r="F188" s="17">
        <v>32.1</v>
      </c>
      <c r="G188" s="17">
        <v>7.3</v>
      </c>
      <c r="H188" s="17">
        <v>37.1</v>
      </c>
      <c r="I188" s="17"/>
      <c r="J188" s="17"/>
      <c r="K188" s="17"/>
    </row>
    <row r="189" spans="1:11" ht="20.100000000000001" customHeight="1">
      <c r="A189" s="18" t="s">
        <v>196</v>
      </c>
      <c r="B189" s="11">
        <f t="shared" si="9"/>
        <v>160</v>
      </c>
      <c r="C189" s="17">
        <v>25</v>
      </c>
      <c r="D189" s="17">
        <v>25</v>
      </c>
      <c r="E189" s="17"/>
      <c r="F189" s="17">
        <v>30</v>
      </c>
      <c r="G189" s="17">
        <v>25</v>
      </c>
      <c r="H189" s="17">
        <v>30</v>
      </c>
      <c r="I189" s="17">
        <v>25</v>
      </c>
      <c r="J189" s="17"/>
      <c r="K189" s="17"/>
    </row>
    <row r="190" spans="1:11" ht="20.100000000000001" customHeight="1">
      <c r="A190" s="18" t="s">
        <v>197</v>
      </c>
      <c r="B190" s="11">
        <f t="shared" si="9"/>
        <v>10</v>
      </c>
      <c r="C190" s="17"/>
      <c r="D190" s="17"/>
      <c r="E190" s="17"/>
      <c r="F190" s="17"/>
      <c r="G190" s="17"/>
      <c r="H190" s="17"/>
      <c r="I190" s="17"/>
      <c r="J190" s="17">
        <v>10</v>
      </c>
      <c r="K190" s="17"/>
    </row>
    <row r="191" spans="1:11" ht="20.100000000000001" customHeight="1">
      <c r="A191" s="18" t="s">
        <v>198</v>
      </c>
      <c r="B191" s="11">
        <f t="shared" si="9"/>
        <v>16</v>
      </c>
      <c r="C191" s="17">
        <v>2</v>
      </c>
      <c r="D191" s="17">
        <v>2</v>
      </c>
      <c r="E191" s="17">
        <v>2</v>
      </c>
      <c r="F191" s="17">
        <v>2</v>
      </c>
      <c r="G191" s="17">
        <v>2</v>
      </c>
      <c r="H191" s="17">
        <v>2</v>
      </c>
      <c r="I191" s="17">
        <v>2</v>
      </c>
      <c r="J191" s="17">
        <v>2</v>
      </c>
      <c r="K191" s="17"/>
    </row>
    <row r="192" spans="1:11" ht="20.100000000000001" customHeight="1">
      <c r="A192" s="18" t="s">
        <v>199</v>
      </c>
      <c r="B192" s="11">
        <f t="shared" si="9"/>
        <v>106</v>
      </c>
      <c r="C192" s="17"/>
      <c r="D192" s="17"/>
      <c r="E192" s="17">
        <v>50</v>
      </c>
      <c r="F192" s="17">
        <v>56</v>
      </c>
      <c r="G192" s="17"/>
      <c r="H192" s="17"/>
      <c r="I192" s="17"/>
      <c r="J192" s="17"/>
      <c r="K192" s="17"/>
    </row>
    <row r="193" spans="1:11" ht="20.100000000000001" customHeight="1">
      <c r="A193" s="18" t="s">
        <v>200</v>
      </c>
      <c r="B193" s="11">
        <f t="shared" si="9"/>
        <v>20</v>
      </c>
      <c r="C193" s="17">
        <v>3</v>
      </c>
      <c r="D193" s="17">
        <v>4</v>
      </c>
      <c r="E193" s="17">
        <v>3</v>
      </c>
      <c r="F193" s="17">
        <v>3</v>
      </c>
      <c r="G193" s="17">
        <v>2</v>
      </c>
      <c r="H193" s="17">
        <v>3</v>
      </c>
      <c r="I193" s="17">
        <v>2</v>
      </c>
      <c r="J193" s="17"/>
      <c r="K193" s="17"/>
    </row>
    <row r="194" spans="1:11" ht="20.100000000000001" customHeight="1">
      <c r="A194" s="18" t="s">
        <v>201</v>
      </c>
      <c r="B194" s="11">
        <f t="shared" si="9"/>
        <v>62.8</v>
      </c>
      <c r="C194" s="17"/>
      <c r="D194" s="17"/>
      <c r="E194" s="17"/>
      <c r="F194" s="17"/>
      <c r="G194" s="17"/>
      <c r="H194" s="17"/>
      <c r="I194" s="17">
        <v>62.8</v>
      </c>
      <c r="J194" s="17"/>
      <c r="K194" s="17"/>
    </row>
    <row r="195" spans="1:11" ht="20.100000000000001" customHeight="1">
      <c r="A195" s="18" t="s">
        <v>202</v>
      </c>
      <c r="B195" s="11">
        <f t="shared" si="9"/>
        <v>6300</v>
      </c>
      <c r="C195" s="17">
        <v>903</v>
      </c>
      <c r="D195" s="17">
        <v>825</v>
      </c>
      <c r="E195" s="17">
        <v>1230</v>
      </c>
      <c r="F195" s="17">
        <v>783</v>
      </c>
      <c r="G195" s="17">
        <v>854</v>
      </c>
      <c r="H195" s="17">
        <v>824</v>
      </c>
      <c r="I195" s="17">
        <v>881</v>
      </c>
      <c r="J195" s="17"/>
      <c r="K195" s="17"/>
    </row>
    <row r="196" spans="1:11" ht="20.100000000000001" customHeight="1">
      <c r="A196" s="18" t="s">
        <v>203</v>
      </c>
      <c r="B196" s="11">
        <f t="shared" si="9"/>
        <v>4.2</v>
      </c>
      <c r="C196" s="17"/>
      <c r="D196" s="17">
        <v>0.6</v>
      </c>
      <c r="E196" s="17"/>
      <c r="F196" s="17">
        <v>1.8</v>
      </c>
      <c r="G196" s="17">
        <v>0.6</v>
      </c>
      <c r="H196" s="17">
        <v>1.2</v>
      </c>
      <c r="I196" s="17"/>
      <c r="J196" s="17"/>
      <c r="K196" s="17"/>
    </row>
    <row r="197" spans="1:11" ht="20.100000000000001" customHeight="1">
      <c r="A197" s="18" t="s">
        <v>204</v>
      </c>
      <c r="B197" s="11">
        <f t="shared" si="9"/>
        <v>249.99999999999997</v>
      </c>
      <c r="C197" s="17">
        <v>9.3000000000000007</v>
      </c>
      <c r="D197" s="17">
        <v>20.399999999999999</v>
      </c>
      <c r="E197" s="17">
        <v>29.4</v>
      </c>
      <c r="F197" s="17">
        <v>6</v>
      </c>
      <c r="G197" s="17">
        <v>50.5</v>
      </c>
      <c r="H197" s="17">
        <v>97.8</v>
      </c>
      <c r="I197" s="17">
        <v>27.6</v>
      </c>
      <c r="J197" s="17">
        <v>9</v>
      </c>
      <c r="K197" s="17"/>
    </row>
    <row r="198" spans="1:11" ht="20.100000000000001" customHeight="1">
      <c r="A198" s="18" t="s">
        <v>205</v>
      </c>
      <c r="B198" s="11">
        <f t="shared" si="9"/>
        <v>396.9</v>
      </c>
      <c r="C198" s="17"/>
      <c r="D198" s="17"/>
      <c r="E198" s="17"/>
      <c r="F198" s="17"/>
      <c r="G198" s="17"/>
      <c r="H198" s="17">
        <v>396.9</v>
      </c>
      <c r="I198" s="17"/>
      <c r="J198" s="17"/>
      <c r="K198" s="17"/>
    </row>
    <row r="199" spans="1:11" ht="20.100000000000001" customHeight="1">
      <c r="A199" s="18" t="s">
        <v>206</v>
      </c>
      <c r="B199" s="11">
        <f t="shared" si="9"/>
        <v>100</v>
      </c>
      <c r="C199" s="17">
        <v>60</v>
      </c>
      <c r="D199" s="17"/>
      <c r="E199" s="17"/>
      <c r="F199" s="17"/>
      <c r="G199" s="17">
        <v>20</v>
      </c>
      <c r="H199" s="17">
        <v>20</v>
      </c>
      <c r="I199" s="17"/>
      <c r="J199" s="17"/>
      <c r="K199" s="17"/>
    </row>
    <row r="200" spans="1:11" ht="20.100000000000001" customHeight="1">
      <c r="A200" s="18" t="s">
        <v>207</v>
      </c>
      <c r="B200" s="11">
        <f t="shared" si="9"/>
        <v>15</v>
      </c>
      <c r="C200" s="17"/>
      <c r="D200" s="17"/>
      <c r="E200" s="17"/>
      <c r="F200" s="17"/>
      <c r="G200" s="17"/>
      <c r="H200" s="17">
        <v>15</v>
      </c>
      <c r="I200" s="17"/>
      <c r="J200" s="17"/>
      <c r="K200" s="17"/>
    </row>
    <row r="201" spans="1:11" ht="20.100000000000001" customHeight="1">
      <c r="A201" s="18" t="s">
        <v>208</v>
      </c>
      <c r="B201" s="11">
        <f t="shared" si="9"/>
        <v>100</v>
      </c>
      <c r="C201" s="17">
        <v>12</v>
      </c>
      <c r="D201" s="17">
        <v>12</v>
      </c>
      <c r="E201" s="17">
        <v>12</v>
      </c>
      <c r="F201" s="17">
        <v>13</v>
      </c>
      <c r="G201" s="17">
        <v>13</v>
      </c>
      <c r="H201" s="17">
        <v>13</v>
      </c>
      <c r="I201" s="17">
        <v>14</v>
      </c>
      <c r="J201" s="17">
        <v>11</v>
      </c>
      <c r="K201" s="17"/>
    </row>
    <row r="202" spans="1:11" ht="20.100000000000001" customHeight="1">
      <c r="A202" s="18" t="s">
        <v>209</v>
      </c>
      <c r="B202" s="11">
        <f t="shared" si="9"/>
        <v>627</v>
      </c>
      <c r="C202" s="17">
        <v>51</v>
      </c>
      <c r="D202" s="17">
        <v>141</v>
      </c>
      <c r="E202" s="17">
        <v>29</v>
      </c>
      <c r="F202" s="17">
        <v>36</v>
      </c>
      <c r="G202" s="17">
        <v>159</v>
      </c>
      <c r="H202" s="17">
        <v>167</v>
      </c>
      <c r="I202" s="17">
        <v>44</v>
      </c>
      <c r="J202" s="17">
        <v>0</v>
      </c>
      <c r="K202" s="17">
        <v>0</v>
      </c>
    </row>
    <row r="203" spans="1:11" ht="20.100000000000001" customHeight="1">
      <c r="A203" s="18" t="s">
        <v>210</v>
      </c>
      <c r="B203" s="10">
        <f t="shared" si="9"/>
        <v>527</v>
      </c>
      <c r="C203" s="15"/>
      <c r="D203" s="15"/>
      <c r="E203" s="15"/>
      <c r="F203" s="15">
        <v>54</v>
      </c>
      <c r="G203" s="15">
        <v>91</v>
      </c>
      <c r="H203" s="15">
        <v>117</v>
      </c>
      <c r="I203" s="15">
        <v>265</v>
      </c>
      <c r="J203" s="15"/>
      <c r="K203" s="15"/>
    </row>
    <row r="204" spans="1:11" ht="20.100000000000001" customHeight="1">
      <c r="A204" s="18" t="s">
        <v>211</v>
      </c>
      <c r="B204" s="10">
        <f t="shared" si="9"/>
        <v>1737</v>
      </c>
      <c r="C204" s="15"/>
      <c r="D204" s="15"/>
      <c r="E204" s="15"/>
      <c r="F204" s="15">
        <v>1737</v>
      </c>
      <c r="G204" s="15"/>
      <c r="H204" s="15"/>
      <c r="I204" s="15"/>
      <c r="J204" s="15"/>
      <c r="K204" s="15"/>
    </row>
    <row r="205" spans="1:11" ht="20.100000000000001" customHeight="1">
      <c r="A205" s="18" t="s">
        <v>212</v>
      </c>
      <c r="B205" s="10">
        <f t="shared" si="9"/>
        <v>3657.63</v>
      </c>
      <c r="C205" s="15">
        <v>1177.73</v>
      </c>
      <c r="D205" s="15">
        <v>348.7</v>
      </c>
      <c r="E205" s="15">
        <v>411.3</v>
      </c>
      <c r="F205" s="15">
        <v>324.81</v>
      </c>
      <c r="G205" s="15">
        <v>395.1</v>
      </c>
      <c r="H205" s="15">
        <v>592.74</v>
      </c>
      <c r="I205" s="15">
        <v>407.25</v>
      </c>
      <c r="J205" s="15"/>
      <c r="K205" s="15"/>
    </row>
    <row r="206" spans="1:11" ht="20.100000000000001" customHeight="1">
      <c r="A206" s="18" t="s">
        <v>213</v>
      </c>
      <c r="B206" s="10">
        <f t="shared" si="9"/>
        <v>520</v>
      </c>
      <c r="C206" s="15">
        <v>120</v>
      </c>
      <c r="D206" s="15">
        <v>20</v>
      </c>
      <c r="E206" s="15">
        <v>50</v>
      </c>
      <c r="F206" s="15">
        <v>150</v>
      </c>
      <c r="G206" s="15">
        <v>90</v>
      </c>
      <c r="H206" s="15">
        <v>50</v>
      </c>
      <c r="I206" s="15">
        <v>20</v>
      </c>
      <c r="J206" s="15"/>
      <c r="K206" s="15">
        <v>20</v>
      </c>
    </row>
    <row r="207" spans="1:11" ht="20.100000000000001" customHeight="1">
      <c r="A207" s="18" t="s">
        <v>214</v>
      </c>
      <c r="B207" s="10">
        <f t="shared" si="9"/>
        <v>38</v>
      </c>
      <c r="C207" s="15">
        <v>4</v>
      </c>
      <c r="D207" s="15">
        <v>9</v>
      </c>
      <c r="E207" s="15">
        <v>6.5</v>
      </c>
      <c r="F207" s="15">
        <v>1.5</v>
      </c>
      <c r="G207" s="15">
        <v>7</v>
      </c>
      <c r="H207" s="15">
        <v>4.5</v>
      </c>
      <c r="I207" s="15">
        <v>5.5</v>
      </c>
      <c r="J207" s="15"/>
      <c r="K207" s="15"/>
    </row>
    <row r="208" spans="1:11" ht="20.100000000000001" customHeight="1">
      <c r="A208" s="18" t="s">
        <v>215</v>
      </c>
      <c r="B208" s="10">
        <f t="shared" si="9"/>
        <v>45</v>
      </c>
      <c r="C208" s="15">
        <v>2</v>
      </c>
      <c r="D208" s="15">
        <v>6</v>
      </c>
      <c r="E208" s="15">
        <v>8</v>
      </c>
      <c r="F208" s="15">
        <v>7</v>
      </c>
      <c r="G208" s="15">
        <v>9</v>
      </c>
      <c r="H208" s="15">
        <v>2</v>
      </c>
      <c r="I208" s="15">
        <v>11</v>
      </c>
      <c r="J208" s="15"/>
      <c r="K208" s="15"/>
    </row>
    <row r="209" spans="1:11" ht="20.100000000000001" customHeight="1">
      <c r="A209" s="18" t="s">
        <v>216</v>
      </c>
      <c r="B209" s="10">
        <f t="shared" si="9"/>
        <v>11833.4</v>
      </c>
      <c r="C209" s="15">
        <v>2193.37</v>
      </c>
      <c r="D209" s="15">
        <v>366.25</v>
      </c>
      <c r="E209" s="15">
        <v>1564.16</v>
      </c>
      <c r="F209" s="15">
        <v>3150.05</v>
      </c>
      <c r="G209" s="15">
        <v>1241</v>
      </c>
      <c r="H209" s="15">
        <v>2040.38</v>
      </c>
      <c r="I209" s="15">
        <v>778.19</v>
      </c>
      <c r="J209" s="15">
        <v>500</v>
      </c>
      <c r="K209" s="15"/>
    </row>
    <row r="210" spans="1:11" ht="20.100000000000001" customHeight="1">
      <c r="A210" s="18" t="s">
        <v>217</v>
      </c>
      <c r="B210" s="10">
        <f t="shared" si="9"/>
        <v>1153.02</v>
      </c>
      <c r="C210" s="15">
        <v>165.86</v>
      </c>
      <c r="D210" s="15">
        <v>144</v>
      </c>
      <c r="E210" s="15">
        <v>201.33</v>
      </c>
      <c r="F210" s="15">
        <v>126.63</v>
      </c>
      <c r="G210" s="15">
        <v>122.5</v>
      </c>
      <c r="H210" s="15">
        <v>212.07</v>
      </c>
      <c r="I210" s="15">
        <v>180.63</v>
      </c>
      <c r="J210" s="15"/>
      <c r="K210" s="15"/>
    </row>
    <row r="211" spans="1:11" ht="20.100000000000001" customHeight="1">
      <c r="A211" s="18" t="s">
        <v>218</v>
      </c>
      <c r="B211" s="10">
        <f t="shared" si="9"/>
        <v>200</v>
      </c>
      <c r="C211" s="15">
        <v>15</v>
      </c>
      <c r="D211" s="15"/>
      <c r="E211" s="15">
        <v>35</v>
      </c>
      <c r="F211" s="15">
        <v>40</v>
      </c>
      <c r="G211" s="15">
        <v>40</v>
      </c>
      <c r="H211" s="15">
        <v>40</v>
      </c>
      <c r="I211" s="15">
        <v>30</v>
      </c>
      <c r="J211" s="15"/>
      <c r="K211" s="15"/>
    </row>
    <row r="212" spans="1:11" ht="20.100000000000001" customHeight="1">
      <c r="A212" s="18" t="s">
        <v>219</v>
      </c>
      <c r="B212" s="10">
        <f t="shared" si="9"/>
        <v>30</v>
      </c>
      <c r="C212" s="15">
        <v>11</v>
      </c>
      <c r="D212" s="15">
        <v>11</v>
      </c>
      <c r="E212" s="15"/>
      <c r="F212" s="15">
        <v>8</v>
      </c>
      <c r="G212" s="15"/>
      <c r="H212" s="15"/>
      <c r="I212" s="15"/>
      <c r="J212" s="15"/>
      <c r="K212" s="15"/>
    </row>
    <row r="213" spans="1:11" ht="20.100000000000001" customHeight="1">
      <c r="A213" s="18" t="s">
        <v>220</v>
      </c>
      <c r="B213" s="10">
        <f t="shared" si="9"/>
        <v>2000</v>
      </c>
      <c r="C213" s="15"/>
      <c r="D213" s="15">
        <v>2000</v>
      </c>
      <c r="E213" s="15"/>
      <c r="F213" s="15"/>
      <c r="G213" s="15"/>
      <c r="H213" s="15"/>
      <c r="I213" s="15"/>
      <c r="J213" s="15"/>
      <c r="K213" s="15"/>
    </row>
    <row r="214" spans="1:11" ht="20.100000000000001" customHeight="1">
      <c r="A214" s="18" t="s">
        <v>221</v>
      </c>
      <c r="B214" s="10">
        <f t="shared" si="9"/>
        <v>1523.8999999999999</v>
      </c>
      <c r="C214" s="15">
        <v>215.9</v>
      </c>
      <c r="D214" s="15">
        <v>304.8</v>
      </c>
      <c r="E214" s="15">
        <v>406.4</v>
      </c>
      <c r="F214" s="15">
        <v>127</v>
      </c>
      <c r="G214" s="15">
        <v>177.8</v>
      </c>
      <c r="H214" s="15">
        <v>292</v>
      </c>
      <c r="I214" s="15"/>
      <c r="J214" s="15"/>
      <c r="K214" s="15"/>
    </row>
    <row r="215" spans="1:11" ht="20.100000000000001" customHeight="1">
      <c r="A215" s="18" t="s">
        <v>222</v>
      </c>
      <c r="B215" s="10">
        <f t="shared" si="9"/>
        <v>7358</v>
      </c>
      <c r="C215" s="15">
        <v>1550</v>
      </c>
      <c r="D215" s="15">
        <v>1060</v>
      </c>
      <c r="E215" s="15">
        <v>248</v>
      </c>
      <c r="F215" s="15">
        <v>850</v>
      </c>
      <c r="G215" s="15">
        <v>1270</v>
      </c>
      <c r="H215" s="15">
        <v>1690</v>
      </c>
      <c r="I215" s="15">
        <v>690</v>
      </c>
      <c r="J215" s="15"/>
      <c r="K215" s="15"/>
    </row>
    <row r="216" spans="1:11" ht="20.100000000000001" customHeight="1">
      <c r="A216" s="18" t="s">
        <v>223</v>
      </c>
      <c r="B216" s="10">
        <f t="shared" si="9"/>
        <v>307.89999999999998</v>
      </c>
      <c r="C216" s="15">
        <v>24.45</v>
      </c>
      <c r="D216" s="15">
        <v>24.19</v>
      </c>
      <c r="E216" s="15">
        <v>22.37</v>
      </c>
      <c r="F216" s="15">
        <v>12.88</v>
      </c>
      <c r="G216" s="15">
        <v>176.74</v>
      </c>
      <c r="H216" s="15">
        <v>34</v>
      </c>
      <c r="I216" s="15">
        <v>13.27</v>
      </c>
      <c r="J216" s="15"/>
      <c r="K216" s="15"/>
    </row>
    <row r="217" spans="1:11" ht="20.100000000000001" customHeight="1">
      <c r="A217" s="18" t="s">
        <v>224</v>
      </c>
      <c r="B217" s="10">
        <f t="shared" si="9"/>
        <v>3000</v>
      </c>
      <c r="C217" s="15"/>
      <c r="D217" s="15">
        <v>700</v>
      </c>
      <c r="E217" s="15">
        <v>600</v>
      </c>
      <c r="F217" s="15">
        <v>550</v>
      </c>
      <c r="G217" s="15"/>
      <c r="H217" s="15">
        <v>600</v>
      </c>
      <c r="I217" s="15">
        <v>550</v>
      </c>
      <c r="J217" s="15"/>
      <c r="K217" s="15"/>
    </row>
    <row r="218" spans="1:11" ht="20.100000000000001" customHeight="1">
      <c r="A218" s="18" t="s">
        <v>225</v>
      </c>
      <c r="B218" s="10">
        <f t="shared" si="9"/>
        <v>413</v>
      </c>
      <c r="C218" s="15">
        <v>148</v>
      </c>
      <c r="D218" s="15">
        <v>57</v>
      </c>
      <c r="E218" s="15">
        <v>34</v>
      </c>
      <c r="F218" s="15">
        <v>33</v>
      </c>
      <c r="G218" s="15">
        <v>62</v>
      </c>
      <c r="H218" s="15">
        <v>33</v>
      </c>
      <c r="I218" s="15">
        <v>46</v>
      </c>
      <c r="J218" s="15"/>
      <c r="K218" s="15"/>
    </row>
    <row r="219" spans="1:11" ht="20.100000000000001" customHeight="1">
      <c r="A219" s="18" t="s">
        <v>226</v>
      </c>
      <c r="B219" s="10">
        <f t="shared" si="9"/>
        <v>220</v>
      </c>
      <c r="C219" s="15">
        <v>25</v>
      </c>
      <c r="D219" s="15">
        <v>25</v>
      </c>
      <c r="E219" s="15">
        <v>55</v>
      </c>
      <c r="F219" s="15">
        <v>25</v>
      </c>
      <c r="G219" s="15">
        <v>25</v>
      </c>
      <c r="H219" s="15">
        <v>25</v>
      </c>
      <c r="I219" s="15">
        <v>40</v>
      </c>
      <c r="J219" s="15"/>
      <c r="K219" s="15"/>
    </row>
    <row r="220" spans="1:11" ht="20.100000000000001" customHeight="1">
      <c r="A220" s="18" t="s">
        <v>227</v>
      </c>
      <c r="B220" s="10">
        <f t="shared" si="9"/>
        <v>3526</v>
      </c>
      <c r="C220" s="15">
        <v>1055</v>
      </c>
      <c r="D220" s="15">
        <v>240</v>
      </c>
      <c r="E220" s="15">
        <v>190</v>
      </c>
      <c r="F220" s="15">
        <v>560</v>
      </c>
      <c r="G220" s="15">
        <v>190</v>
      </c>
      <c r="H220" s="15">
        <v>476</v>
      </c>
      <c r="I220" s="15">
        <v>560</v>
      </c>
      <c r="J220" s="15">
        <v>255</v>
      </c>
      <c r="K220" s="15"/>
    </row>
    <row r="221" spans="1:11" ht="20.100000000000001" customHeight="1">
      <c r="A221" s="18" t="s">
        <v>228</v>
      </c>
      <c r="B221" s="10">
        <f t="shared" si="9"/>
        <v>3760</v>
      </c>
      <c r="C221" s="15">
        <v>850</v>
      </c>
      <c r="D221" s="15">
        <v>850</v>
      </c>
      <c r="E221" s="15">
        <v>450</v>
      </c>
      <c r="F221" s="15">
        <v>280</v>
      </c>
      <c r="G221" s="15">
        <v>280</v>
      </c>
      <c r="H221" s="15">
        <v>750</v>
      </c>
      <c r="I221" s="15">
        <v>300</v>
      </c>
      <c r="J221" s="15"/>
      <c r="K221" s="15"/>
    </row>
    <row r="222" spans="1:11" ht="20.100000000000001" customHeight="1">
      <c r="A222" s="18" t="s">
        <v>229</v>
      </c>
      <c r="B222" s="10">
        <f t="shared" si="9"/>
        <v>44</v>
      </c>
      <c r="C222" s="15">
        <v>6</v>
      </c>
      <c r="D222" s="15">
        <v>5</v>
      </c>
      <c r="E222" s="15">
        <v>5</v>
      </c>
      <c r="F222" s="15">
        <v>5</v>
      </c>
      <c r="G222" s="15">
        <v>5</v>
      </c>
      <c r="H222" s="15">
        <v>5</v>
      </c>
      <c r="I222" s="15">
        <v>10</v>
      </c>
      <c r="J222" s="15">
        <v>3</v>
      </c>
      <c r="K222" s="15"/>
    </row>
    <row r="223" spans="1:11" ht="20.100000000000001" customHeight="1">
      <c r="A223" s="18" t="s">
        <v>230</v>
      </c>
      <c r="B223" s="10">
        <f t="shared" si="9"/>
        <v>10</v>
      </c>
      <c r="C223" s="15"/>
      <c r="D223" s="15"/>
      <c r="E223" s="15">
        <v>5</v>
      </c>
      <c r="F223" s="15"/>
      <c r="G223" s="15"/>
      <c r="H223" s="15">
        <v>5</v>
      </c>
      <c r="I223" s="15"/>
      <c r="J223" s="15"/>
      <c r="K223" s="15"/>
    </row>
    <row r="224" spans="1:11" ht="20.100000000000001" customHeight="1">
      <c r="A224" s="18" t="s">
        <v>231</v>
      </c>
      <c r="B224" s="10">
        <f t="shared" si="9"/>
        <v>9264</v>
      </c>
      <c r="C224" s="15">
        <v>927</v>
      </c>
      <c r="D224" s="15"/>
      <c r="E224" s="15">
        <v>1287.5</v>
      </c>
      <c r="F224" s="15"/>
      <c r="G224" s="15">
        <v>257.5</v>
      </c>
      <c r="H224" s="15">
        <v>6180</v>
      </c>
      <c r="I224" s="15">
        <v>612</v>
      </c>
      <c r="J224" s="15"/>
      <c r="K224" s="15"/>
    </row>
    <row r="225" spans="1:11" ht="20.100000000000001" customHeight="1">
      <c r="A225" s="18" t="s">
        <v>232</v>
      </c>
      <c r="B225" s="10">
        <f t="shared" si="9"/>
        <v>55</v>
      </c>
      <c r="C225" s="15"/>
      <c r="D225" s="15"/>
      <c r="E225" s="15"/>
      <c r="F225" s="15"/>
      <c r="G225" s="15"/>
      <c r="H225" s="15">
        <v>28</v>
      </c>
      <c r="I225" s="15">
        <v>27</v>
      </c>
      <c r="J225" s="15"/>
      <c r="K225" s="15"/>
    </row>
    <row r="226" spans="1:11" ht="20.100000000000001" customHeight="1">
      <c r="A226" s="18" t="s">
        <v>233</v>
      </c>
      <c r="B226" s="10">
        <f t="shared" si="9"/>
        <v>30</v>
      </c>
      <c r="C226" s="15">
        <v>7</v>
      </c>
      <c r="D226" s="15">
        <v>7</v>
      </c>
      <c r="E226" s="15">
        <v>7</v>
      </c>
      <c r="F226" s="15">
        <v>4</v>
      </c>
      <c r="G226" s="15">
        <v>5</v>
      </c>
      <c r="H226" s="15"/>
      <c r="I226" s="15"/>
      <c r="J226" s="15"/>
      <c r="K226" s="15"/>
    </row>
    <row r="227" spans="1:11" ht="20.100000000000001" customHeight="1">
      <c r="A227" s="18" t="s">
        <v>234</v>
      </c>
      <c r="B227" s="10">
        <f t="shared" si="9"/>
        <v>70</v>
      </c>
      <c r="C227" s="15">
        <v>20</v>
      </c>
      <c r="D227" s="15">
        <v>20</v>
      </c>
      <c r="E227" s="15">
        <v>20</v>
      </c>
      <c r="F227" s="15"/>
      <c r="G227" s="15">
        <v>10</v>
      </c>
      <c r="H227" s="15"/>
      <c r="I227" s="15"/>
      <c r="J227" s="15"/>
      <c r="K227" s="15"/>
    </row>
    <row r="228" spans="1:11" ht="20.100000000000001" customHeight="1">
      <c r="A228" s="18" t="s">
        <v>235</v>
      </c>
      <c r="B228" s="10">
        <f t="shared" si="9"/>
        <v>30</v>
      </c>
      <c r="C228" s="15">
        <v>30</v>
      </c>
      <c r="D228" s="15"/>
      <c r="E228" s="15"/>
      <c r="F228" s="15"/>
      <c r="G228" s="15"/>
      <c r="H228" s="15"/>
      <c r="I228" s="15"/>
      <c r="J228" s="15"/>
      <c r="K228" s="15"/>
    </row>
    <row r="229" spans="1:11" ht="20.100000000000001" customHeight="1">
      <c r="A229" s="18" t="s">
        <v>236</v>
      </c>
      <c r="B229" s="10">
        <f t="shared" si="9"/>
        <v>220</v>
      </c>
      <c r="C229" s="15">
        <v>85</v>
      </c>
      <c r="D229" s="15">
        <v>45</v>
      </c>
      <c r="E229" s="15">
        <v>55</v>
      </c>
      <c r="F229" s="15"/>
      <c r="G229" s="15"/>
      <c r="H229" s="15">
        <v>35</v>
      </c>
      <c r="I229" s="15"/>
      <c r="J229" s="15"/>
      <c r="K229" s="15"/>
    </row>
    <row r="230" spans="1:11" ht="20.100000000000001" customHeight="1">
      <c r="A230" s="18" t="s">
        <v>237</v>
      </c>
      <c r="B230" s="10">
        <f t="shared" si="9"/>
        <v>200</v>
      </c>
      <c r="C230" s="15">
        <v>25</v>
      </c>
      <c r="D230" s="15"/>
      <c r="E230" s="15"/>
      <c r="F230" s="15"/>
      <c r="G230" s="15">
        <v>25</v>
      </c>
      <c r="H230" s="15">
        <v>50</v>
      </c>
      <c r="I230" s="15">
        <v>100</v>
      </c>
      <c r="J230" s="15"/>
      <c r="K230" s="15"/>
    </row>
    <row r="231" spans="1:11" ht="20.100000000000001" customHeight="1">
      <c r="A231" s="18" t="s">
        <v>238</v>
      </c>
      <c r="B231" s="10">
        <f t="shared" si="9"/>
        <v>135</v>
      </c>
      <c r="C231" s="15">
        <v>20</v>
      </c>
      <c r="D231" s="15">
        <v>15</v>
      </c>
      <c r="E231" s="15">
        <v>20</v>
      </c>
      <c r="F231" s="15">
        <v>15</v>
      </c>
      <c r="G231" s="15">
        <v>20</v>
      </c>
      <c r="H231" s="15">
        <v>20</v>
      </c>
      <c r="I231" s="15">
        <v>20</v>
      </c>
      <c r="J231" s="15">
        <v>5</v>
      </c>
      <c r="K231" s="15"/>
    </row>
    <row r="232" spans="1:11" ht="20.100000000000001" customHeight="1">
      <c r="A232" s="18" t="s">
        <v>239</v>
      </c>
      <c r="B232" s="10">
        <f t="shared" si="9"/>
        <v>48</v>
      </c>
      <c r="C232" s="15">
        <v>6</v>
      </c>
      <c r="D232" s="15">
        <v>6</v>
      </c>
      <c r="E232" s="15">
        <v>6</v>
      </c>
      <c r="F232" s="15">
        <v>6</v>
      </c>
      <c r="G232" s="15">
        <v>6</v>
      </c>
      <c r="H232" s="15">
        <v>6</v>
      </c>
      <c r="I232" s="15">
        <v>6</v>
      </c>
      <c r="J232" s="15">
        <v>6</v>
      </c>
      <c r="K232" s="15"/>
    </row>
    <row r="233" spans="1:11" ht="20.100000000000001" customHeight="1">
      <c r="A233" s="18" t="s">
        <v>240</v>
      </c>
      <c r="B233" s="10">
        <f t="shared" si="9"/>
        <v>35</v>
      </c>
      <c r="C233" s="15">
        <v>5</v>
      </c>
      <c r="D233" s="15">
        <v>5</v>
      </c>
      <c r="E233" s="15">
        <v>5</v>
      </c>
      <c r="F233" s="15">
        <v>5</v>
      </c>
      <c r="G233" s="15">
        <v>5</v>
      </c>
      <c r="H233" s="15">
        <v>5</v>
      </c>
      <c r="I233" s="15">
        <v>5</v>
      </c>
      <c r="J233" s="15"/>
      <c r="K233" s="15"/>
    </row>
    <row r="234" spans="1:11" ht="20.100000000000001" customHeight="1">
      <c r="A234" s="18" t="s">
        <v>241</v>
      </c>
      <c r="B234" s="10">
        <f t="shared" si="9"/>
        <v>165</v>
      </c>
      <c r="C234" s="15">
        <v>30</v>
      </c>
      <c r="D234" s="15">
        <v>10</v>
      </c>
      <c r="E234" s="15">
        <v>35</v>
      </c>
      <c r="F234" s="15">
        <v>25</v>
      </c>
      <c r="G234" s="15"/>
      <c r="H234" s="15">
        <v>35</v>
      </c>
      <c r="I234" s="15">
        <v>30</v>
      </c>
      <c r="J234" s="15"/>
      <c r="K234" s="15"/>
    </row>
    <row r="235" spans="1:11" ht="20.100000000000001" customHeight="1">
      <c r="A235" s="18" t="s">
        <v>242</v>
      </c>
      <c r="B235" s="10">
        <f t="shared" si="9"/>
        <v>142</v>
      </c>
      <c r="C235" s="15"/>
      <c r="D235" s="15">
        <v>15</v>
      </c>
      <c r="E235" s="15">
        <v>41</v>
      </c>
      <c r="F235" s="15">
        <v>41</v>
      </c>
      <c r="G235" s="15">
        <v>15</v>
      </c>
      <c r="H235" s="15">
        <v>15</v>
      </c>
      <c r="I235" s="15">
        <v>15</v>
      </c>
      <c r="J235" s="15"/>
      <c r="K235" s="15"/>
    </row>
    <row r="236" spans="1:11" ht="20.100000000000001" customHeight="1">
      <c r="A236" s="18" t="s">
        <v>243</v>
      </c>
      <c r="B236" s="10">
        <f t="shared" si="9"/>
        <v>26</v>
      </c>
      <c r="C236" s="15">
        <v>3</v>
      </c>
      <c r="D236" s="15">
        <v>3</v>
      </c>
      <c r="E236" s="15">
        <v>3</v>
      </c>
      <c r="F236" s="15">
        <v>3</v>
      </c>
      <c r="G236" s="15">
        <v>3</v>
      </c>
      <c r="H236" s="15">
        <v>3</v>
      </c>
      <c r="I236" s="15">
        <v>8</v>
      </c>
      <c r="J236" s="15"/>
      <c r="K236" s="15"/>
    </row>
    <row r="237" spans="1:11" ht="20.100000000000001" customHeight="1">
      <c r="A237" s="18" t="s">
        <v>244</v>
      </c>
      <c r="B237" s="10">
        <f t="shared" si="9"/>
        <v>1790</v>
      </c>
      <c r="C237" s="15">
        <v>103</v>
      </c>
      <c r="D237" s="15">
        <v>92</v>
      </c>
      <c r="E237" s="15">
        <v>316</v>
      </c>
      <c r="F237" s="15">
        <v>71</v>
      </c>
      <c r="G237" s="15">
        <v>106.5</v>
      </c>
      <c r="H237" s="15">
        <v>743</v>
      </c>
      <c r="I237" s="15">
        <v>341</v>
      </c>
      <c r="J237" s="15">
        <v>17.5</v>
      </c>
      <c r="K237" s="15"/>
    </row>
    <row r="238" spans="1:11" ht="20.100000000000001" customHeight="1">
      <c r="A238" s="18" t="s">
        <v>245</v>
      </c>
      <c r="B238" s="10">
        <f t="shared" si="9"/>
        <v>1430</v>
      </c>
      <c r="C238" s="15">
        <v>205</v>
      </c>
      <c r="D238" s="15">
        <v>40</v>
      </c>
      <c r="E238" s="15">
        <v>572</v>
      </c>
      <c r="F238" s="15"/>
      <c r="G238" s="15"/>
      <c r="H238" s="15">
        <v>200</v>
      </c>
      <c r="I238" s="15">
        <v>193</v>
      </c>
      <c r="J238" s="15">
        <v>220</v>
      </c>
      <c r="K238" s="15"/>
    </row>
    <row r="239" spans="1:11" ht="20.100000000000001" customHeight="1">
      <c r="A239" s="18" t="s">
        <v>246</v>
      </c>
      <c r="B239" s="10">
        <f t="shared" si="9"/>
        <v>14608</v>
      </c>
      <c r="C239" s="15">
        <v>583</v>
      </c>
      <c r="D239" s="15">
        <v>911</v>
      </c>
      <c r="E239" s="15">
        <v>1338</v>
      </c>
      <c r="F239" s="15">
        <v>138</v>
      </c>
      <c r="G239" s="15">
        <v>829</v>
      </c>
      <c r="H239" s="15">
        <v>6956</v>
      </c>
      <c r="I239" s="15">
        <v>3853</v>
      </c>
      <c r="J239" s="15"/>
      <c r="K239" s="15"/>
    </row>
    <row r="240" spans="1:11" ht="20.100000000000001" customHeight="1">
      <c r="A240" s="18" t="s">
        <v>247</v>
      </c>
      <c r="B240" s="10">
        <f t="shared" si="9"/>
        <v>80</v>
      </c>
      <c r="C240" s="15">
        <v>20</v>
      </c>
      <c r="D240" s="15"/>
      <c r="E240" s="15">
        <v>15</v>
      </c>
      <c r="F240" s="15"/>
      <c r="G240" s="15">
        <v>15</v>
      </c>
      <c r="H240" s="15">
        <v>15</v>
      </c>
      <c r="I240" s="15">
        <v>15</v>
      </c>
      <c r="J240" s="15"/>
      <c r="K240" s="15"/>
    </row>
    <row r="241" spans="1:11" ht="20.100000000000001" customHeight="1">
      <c r="A241" s="18" t="s">
        <v>248</v>
      </c>
      <c r="B241" s="10">
        <f t="shared" si="9"/>
        <v>2000</v>
      </c>
      <c r="C241" s="15"/>
      <c r="D241" s="15"/>
      <c r="E241" s="15"/>
      <c r="F241" s="15">
        <v>56</v>
      </c>
      <c r="G241" s="15">
        <v>150</v>
      </c>
      <c r="H241" s="15">
        <v>698</v>
      </c>
      <c r="I241" s="15">
        <v>1096</v>
      </c>
      <c r="J241" s="15"/>
      <c r="K241" s="15"/>
    </row>
    <row r="242" spans="1:11" ht="20.100000000000001" customHeight="1">
      <c r="A242" s="18" t="s">
        <v>249</v>
      </c>
      <c r="B242" s="10">
        <f t="shared" si="9"/>
        <v>1570.9099999999999</v>
      </c>
      <c r="C242" s="15">
        <v>164</v>
      </c>
      <c r="D242" s="15">
        <v>226</v>
      </c>
      <c r="E242" s="15">
        <v>495</v>
      </c>
      <c r="F242" s="15">
        <v>176</v>
      </c>
      <c r="G242" s="15">
        <v>142.1</v>
      </c>
      <c r="H242" s="15">
        <v>279.18</v>
      </c>
      <c r="I242" s="15">
        <v>88.63</v>
      </c>
      <c r="J242" s="15"/>
      <c r="K242" s="15"/>
    </row>
    <row r="243" spans="1:11" ht="20.100000000000001" customHeight="1">
      <c r="A243" s="18" t="s">
        <v>250</v>
      </c>
      <c r="B243" s="10">
        <f t="shared" ref="B243:B306" si="10">SUM(C243:K243)</f>
        <v>152.79</v>
      </c>
      <c r="C243" s="15">
        <v>21.05</v>
      </c>
      <c r="D243" s="15">
        <v>28.19</v>
      </c>
      <c r="E243" s="15">
        <v>37.25</v>
      </c>
      <c r="F243" s="15">
        <v>16.46</v>
      </c>
      <c r="G243" s="15">
        <v>13.19</v>
      </c>
      <c r="H243" s="15">
        <v>14.7</v>
      </c>
      <c r="I243" s="15">
        <v>18.95</v>
      </c>
      <c r="J243" s="15">
        <v>3</v>
      </c>
      <c r="K243" s="15"/>
    </row>
    <row r="244" spans="1:11" ht="20.100000000000001" customHeight="1">
      <c r="A244" s="18" t="s">
        <v>251</v>
      </c>
      <c r="B244" s="10">
        <f t="shared" si="10"/>
        <v>26046.93</v>
      </c>
      <c r="C244" s="15">
        <v>2522</v>
      </c>
      <c r="D244" s="15">
        <v>2639</v>
      </c>
      <c r="E244" s="15">
        <v>3486</v>
      </c>
      <c r="F244" s="15">
        <v>4667.63</v>
      </c>
      <c r="G244" s="15">
        <v>2701.3</v>
      </c>
      <c r="H244" s="15">
        <v>3796</v>
      </c>
      <c r="I244" s="15">
        <v>6235</v>
      </c>
      <c r="J244" s="15"/>
      <c r="K244" s="15"/>
    </row>
    <row r="245" spans="1:11" ht="20.100000000000001" customHeight="1">
      <c r="A245" s="18" t="s">
        <v>252</v>
      </c>
      <c r="B245" s="10">
        <f t="shared" ref="B245:B281" si="11">SUM(C245:K245)</f>
        <v>2154</v>
      </c>
      <c r="C245" s="15">
        <v>432</v>
      </c>
      <c r="D245" s="15">
        <v>288</v>
      </c>
      <c r="E245" s="15">
        <v>288</v>
      </c>
      <c r="F245" s="15">
        <v>432</v>
      </c>
      <c r="G245" s="15">
        <v>144</v>
      </c>
      <c r="H245" s="15">
        <v>288</v>
      </c>
      <c r="I245" s="15">
        <v>282</v>
      </c>
      <c r="J245" s="15"/>
      <c r="K245" s="15"/>
    </row>
    <row r="246" spans="1:11" ht="20.100000000000001" customHeight="1">
      <c r="A246" s="18" t="s">
        <v>253</v>
      </c>
      <c r="B246" s="10">
        <f t="shared" si="11"/>
        <v>6202</v>
      </c>
      <c r="C246" s="15">
        <v>123.42</v>
      </c>
      <c r="D246" s="15">
        <v>494.17</v>
      </c>
      <c r="E246" s="15">
        <v>1818</v>
      </c>
      <c r="F246" s="15">
        <v>739.75</v>
      </c>
      <c r="G246" s="15">
        <v>561.41</v>
      </c>
      <c r="H246" s="15">
        <v>2114.75</v>
      </c>
      <c r="I246" s="15">
        <v>350.5</v>
      </c>
      <c r="J246" s="15"/>
      <c r="K246" s="15"/>
    </row>
    <row r="247" spans="1:11" ht="20.100000000000001" customHeight="1">
      <c r="A247" s="18" t="s">
        <v>254</v>
      </c>
      <c r="B247" s="10">
        <f t="shared" si="11"/>
        <v>995</v>
      </c>
      <c r="C247" s="15">
        <v>30</v>
      </c>
      <c r="D247" s="15">
        <v>230</v>
      </c>
      <c r="E247" s="15">
        <v>40</v>
      </c>
      <c r="F247" s="15">
        <v>55</v>
      </c>
      <c r="G247" s="15">
        <v>50</v>
      </c>
      <c r="H247" s="15">
        <v>30</v>
      </c>
      <c r="I247" s="15">
        <v>560</v>
      </c>
      <c r="J247" s="15"/>
      <c r="K247" s="15"/>
    </row>
    <row r="248" spans="1:11" ht="20.100000000000001" customHeight="1">
      <c r="A248" s="18" t="s">
        <v>252</v>
      </c>
      <c r="B248" s="10">
        <f t="shared" si="11"/>
        <v>5772</v>
      </c>
      <c r="C248" s="15">
        <v>441</v>
      </c>
      <c r="D248" s="15">
        <v>612</v>
      </c>
      <c r="E248" s="15">
        <v>1664.5</v>
      </c>
      <c r="F248" s="15">
        <v>918</v>
      </c>
      <c r="G248" s="15">
        <v>498.5</v>
      </c>
      <c r="H248" s="15">
        <v>1638</v>
      </c>
      <c r="I248" s="15"/>
      <c r="J248" s="15"/>
      <c r="K248" s="15"/>
    </row>
    <row r="249" spans="1:11" ht="20.100000000000001" customHeight="1">
      <c r="A249" s="18" t="s">
        <v>255</v>
      </c>
      <c r="B249" s="10">
        <f t="shared" si="11"/>
        <v>600</v>
      </c>
      <c r="C249" s="15">
        <v>76.8</v>
      </c>
      <c r="D249" s="15">
        <v>73</v>
      </c>
      <c r="E249" s="15">
        <v>78</v>
      </c>
      <c r="F249" s="15">
        <v>60.8</v>
      </c>
      <c r="G249" s="15">
        <v>71.2</v>
      </c>
      <c r="H249" s="15">
        <v>133</v>
      </c>
      <c r="I249" s="15">
        <v>107.2</v>
      </c>
      <c r="J249" s="15"/>
      <c r="K249" s="15"/>
    </row>
    <row r="250" spans="1:11" ht="20.100000000000001" customHeight="1">
      <c r="A250" s="18" t="s">
        <v>256</v>
      </c>
      <c r="B250" s="10">
        <f t="shared" si="11"/>
        <v>35</v>
      </c>
      <c r="C250" s="15"/>
      <c r="D250" s="15"/>
      <c r="E250" s="15"/>
      <c r="F250" s="15"/>
      <c r="G250" s="15"/>
      <c r="H250" s="15">
        <v>35</v>
      </c>
      <c r="I250" s="15"/>
      <c r="J250" s="15"/>
      <c r="K250" s="15"/>
    </row>
    <row r="251" spans="1:11" ht="20.100000000000001" customHeight="1">
      <c r="A251" s="18" t="s">
        <v>257</v>
      </c>
      <c r="B251" s="10">
        <f t="shared" si="11"/>
        <v>219.61</v>
      </c>
      <c r="C251" s="15"/>
      <c r="D251" s="15">
        <v>14.21</v>
      </c>
      <c r="E251" s="15">
        <v>12.94</v>
      </c>
      <c r="F251" s="15">
        <v>10.66</v>
      </c>
      <c r="G251" s="15">
        <v>3.8</v>
      </c>
      <c r="H251" s="15">
        <v>7</v>
      </c>
      <c r="I251" s="15">
        <v>18</v>
      </c>
      <c r="J251" s="15">
        <v>153</v>
      </c>
      <c r="K251" s="15"/>
    </row>
    <row r="252" spans="1:11" ht="20.100000000000001" customHeight="1">
      <c r="A252" s="18" t="s">
        <v>258</v>
      </c>
      <c r="B252" s="10">
        <f t="shared" si="11"/>
        <v>800</v>
      </c>
      <c r="C252" s="15">
        <v>100</v>
      </c>
      <c r="D252" s="15">
        <v>100</v>
      </c>
      <c r="E252" s="15">
        <v>100</v>
      </c>
      <c r="F252" s="15">
        <v>100</v>
      </c>
      <c r="G252" s="15">
        <v>100</v>
      </c>
      <c r="H252" s="15">
        <v>100</v>
      </c>
      <c r="I252" s="15">
        <v>100</v>
      </c>
      <c r="J252" s="15">
        <v>100</v>
      </c>
      <c r="K252" s="15"/>
    </row>
    <row r="253" spans="1:11" ht="20.100000000000001" customHeight="1">
      <c r="A253" s="18" t="s">
        <v>259</v>
      </c>
      <c r="B253" s="10">
        <f t="shared" si="11"/>
        <v>330</v>
      </c>
      <c r="C253" s="15">
        <v>45</v>
      </c>
      <c r="D253" s="15">
        <v>40</v>
      </c>
      <c r="E253" s="15">
        <v>80</v>
      </c>
      <c r="F253" s="15">
        <v>45</v>
      </c>
      <c r="G253" s="15">
        <v>45</v>
      </c>
      <c r="H253" s="15">
        <v>30</v>
      </c>
      <c r="I253" s="15">
        <v>45</v>
      </c>
      <c r="J253" s="15"/>
      <c r="K253" s="15"/>
    </row>
    <row r="254" spans="1:11" ht="20.100000000000001" customHeight="1">
      <c r="A254" s="18" t="s">
        <v>260</v>
      </c>
      <c r="B254" s="10">
        <f t="shared" si="11"/>
        <v>928.06</v>
      </c>
      <c r="C254" s="15">
        <v>48</v>
      </c>
      <c r="D254" s="15"/>
      <c r="E254" s="15">
        <v>393</v>
      </c>
      <c r="F254" s="15"/>
      <c r="G254" s="15">
        <v>480.06</v>
      </c>
      <c r="H254" s="15">
        <v>2</v>
      </c>
      <c r="I254" s="15">
        <v>5</v>
      </c>
      <c r="J254" s="15"/>
      <c r="K254" s="15"/>
    </row>
    <row r="255" spans="1:11" ht="20.100000000000001" customHeight="1">
      <c r="A255" s="18" t="s">
        <v>261</v>
      </c>
      <c r="B255" s="10">
        <f t="shared" si="11"/>
        <v>1895</v>
      </c>
      <c r="C255" s="15">
        <v>168</v>
      </c>
      <c r="D255" s="15">
        <v>143</v>
      </c>
      <c r="E255" s="15">
        <v>234</v>
      </c>
      <c r="F255" s="15">
        <v>164</v>
      </c>
      <c r="G255" s="15">
        <v>266</v>
      </c>
      <c r="H255" s="15">
        <v>311</v>
      </c>
      <c r="I255" s="15">
        <v>463</v>
      </c>
      <c r="J255" s="15">
        <v>146</v>
      </c>
      <c r="K255" s="15"/>
    </row>
    <row r="256" spans="1:11" ht="20.100000000000001" customHeight="1">
      <c r="A256" s="18" t="s">
        <v>262</v>
      </c>
      <c r="B256" s="10">
        <f t="shared" si="11"/>
        <v>35</v>
      </c>
      <c r="C256" s="15">
        <v>5</v>
      </c>
      <c r="D256" s="15">
        <v>5</v>
      </c>
      <c r="E256" s="15">
        <v>5</v>
      </c>
      <c r="F256" s="15">
        <v>5</v>
      </c>
      <c r="G256" s="15">
        <v>5</v>
      </c>
      <c r="H256" s="15">
        <v>5</v>
      </c>
      <c r="I256" s="15">
        <v>5</v>
      </c>
      <c r="J256" s="15"/>
      <c r="K256" s="15"/>
    </row>
    <row r="257" spans="1:11" ht="20.100000000000001" customHeight="1">
      <c r="A257" s="18" t="s">
        <v>263</v>
      </c>
      <c r="B257" s="10">
        <f t="shared" si="11"/>
        <v>15</v>
      </c>
      <c r="C257" s="15"/>
      <c r="D257" s="15">
        <v>10</v>
      </c>
      <c r="E257" s="15"/>
      <c r="F257" s="15"/>
      <c r="G257" s="15"/>
      <c r="H257" s="15"/>
      <c r="I257" s="15"/>
      <c r="J257" s="15">
        <v>5</v>
      </c>
      <c r="K257" s="15"/>
    </row>
    <row r="258" spans="1:11" ht="20.100000000000001" customHeight="1">
      <c r="A258" s="18" t="s">
        <v>264</v>
      </c>
      <c r="B258" s="10">
        <f t="shared" si="11"/>
        <v>57</v>
      </c>
      <c r="C258" s="15">
        <v>9</v>
      </c>
      <c r="D258" s="15">
        <v>3</v>
      </c>
      <c r="E258" s="15"/>
      <c r="F258" s="15">
        <v>12</v>
      </c>
      <c r="G258" s="15">
        <v>15</v>
      </c>
      <c r="H258" s="15">
        <v>9</v>
      </c>
      <c r="I258" s="15">
        <v>9</v>
      </c>
      <c r="J258" s="15"/>
      <c r="K258" s="15"/>
    </row>
    <row r="259" spans="1:11" ht="20.100000000000001" customHeight="1">
      <c r="A259" s="16" t="s">
        <v>265</v>
      </c>
      <c r="B259" s="10">
        <f t="shared" si="11"/>
        <v>319.20000000000005</v>
      </c>
      <c r="C259" s="15">
        <v>63.4</v>
      </c>
      <c r="D259" s="15">
        <v>92</v>
      </c>
      <c r="E259" s="15">
        <v>39.08</v>
      </c>
      <c r="F259" s="15">
        <v>30.12</v>
      </c>
      <c r="G259" s="15">
        <v>14.8</v>
      </c>
      <c r="H259" s="15">
        <v>37</v>
      </c>
      <c r="I259" s="15">
        <v>42.8</v>
      </c>
      <c r="J259" s="15"/>
      <c r="K259" s="15"/>
    </row>
    <row r="260" spans="1:11" ht="20.100000000000001" customHeight="1">
      <c r="A260" s="18" t="s">
        <v>266</v>
      </c>
      <c r="B260" s="10">
        <f t="shared" si="11"/>
        <v>89.759999999999991</v>
      </c>
      <c r="C260" s="15">
        <v>8</v>
      </c>
      <c r="D260" s="15">
        <v>15.16</v>
      </c>
      <c r="E260" s="15">
        <v>22.37</v>
      </c>
      <c r="F260" s="15">
        <v>13.82</v>
      </c>
      <c r="G260" s="15">
        <v>8</v>
      </c>
      <c r="H260" s="15">
        <v>14.54</v>
      </c>
      <c r="I260" s="15">
        <v>7.87</v>
      </c>
      <c r="J260" s="15"/>
      <c r="K260" s="15"/>
    </row>
    <row r="261" spans="1:11" ht="20.100000000000001" customHeight="1">
      <c r="A261" s="18" t="s">
        <v>267</v>
      </c>
      <c r="B261" s="10">
        <f t="shared" si="11"/>
        <v>33.19</v>
      </c>
      <c r="C261" s="15">
        <v>6</v>
      </c>
      <c r="D261" s="15">
        <v>1.8</v>
      </c>
      <c r="E261" s="15">
        <v>8.31</v>
      </c>
      <c r="F261" s="15">
        <v>2.46</v>
      </c>
      <c r="G261" s="15">
        <v>5</v>
      </c>
      <c r="H261" s="15">
        <v>4.62</v>
      </c>
      <c r="I261" s="15">
        <v>5</v>
      </c>
      <c r="J261" s="15"/>
      <c r="K261" s="15"/>
    </row>
    <row r="262" spans="1:11" ht="20.100000000000001" customHeight="1">
      <c r="A262" s="18" t="s">
        <v>268</v>
      </c>
      <c r="B262" s="10">
        <f t="shared" si="11"/>
        <v>3092</v>
      </c>
      <c r="C262" s="15">
        <v>366</v>
      </c>
      <c r="D262" s="15">
        <v>506</v>
      </c>
      <c r="E262" s="15">
        <v>449</v>
      </c>
      <c r="F262" s="15">
        <v>127</v>
      </c>
      <c r="G262" s="15">
        <v>389</v>
      </c>
      <c r="H262" s="15">
        <v>589</v>
      </c>
      <c r="I262" s="15">
        <v>666</v>
      </c>
      <c r="J262" s="15"/>
      <c r="K262" s="15"/>
    </row>
    <row r="263" spans="1:11" ht="20.100000000000001" customHeight="1">
      <c r="A263" s="18" t="s">
        <v>269</v>
      </c>
      <c r="B263" s="10">
        <f t="shared" si="11"/>
        <v>213.88</v>
      </c>
      <c r="C263" s="15">
        <v>28.82</v>
      </c>
      <c r="D263" s="15">
        <v>37</v>
      </c>
      <c r="E263" s="15">
        <v>33</v>
      </c>
      <c r="F263" s="15">
        <v>19.305</v>
      </c>
      <c r="G263" s="15">
        <v>26</v>
      </c>
      <c r="H263" s="15">
        <v>49</v>
      </c>
      <c r="I263" s="15">
        <v>20.754999999999999</v>
      </c>
      <c r="J263" s="15"/>
      <c r="K263" s="15"/>
    </row>
    <row r="264" spans="1:11" ht="20.100000000000001" customHeight="1">
      <c r="A264" s="18" t="s">
        <v>270</v>
      </c>
      <c r="B264" s="10">
        <f t="shared" si="11"/>
        <v>131.21</v>
      </c>
      <c r="C264" s="15">
        <v>10.85</v>
      </c>
      <c r="D264" s="15">
        <v>10.45</v>
      </c>
      <c r="E264" s="15">
        <v>32.31</v>
      </c>
      <c r="F264" s="15">
        <v>12.45</v>
      </c>
      <c r="G264" s="15">
        <v>17.2</v>
      </c>
      <c r="H264" s="15">
        <v>27.95</v>
      </c>
      <c r="I264" s="15">
        <v>20</v>
      </c>
      <c r="J264" s="15"/>
      <c r="K264" s="15"/>
    </row>
    <row r="265" spans="1:11" ht="20.100000000000001" customHeight="1">
      <c r="A265" s="18" t="s">
        <v>271</v>
      </c>
      <c r="B265" s="10">
        <f t="shared" si="11"/>
        <v>119.01</v>
      </c>
      <c r="C265" s="15">
        <v>41.13</v>
      </c>
      <c r="D265" s="15">
        <v>5.28</v>
      </c>
      <c r="E265" s="15">
        <v>20</v>
      </c>
      <c r="F265" s="15">
        <v>5.67</v>
      </c>
      <c r="G265" s="15">
        <v>20.7</v>
      </c>
      <c r="H265" s="15">
        <v>20.81</v>
      </c>
      <c r="I265" s="15">
        <v>5.42</v>
      </c>
      <c r="J265" s="15"/>
      <c r="K265" s="15"/>
    </row>
    <row r="266" spans="1:11" ht="20.100000000000001" customHeight="1">
      <c r="A266" s="18" t="s">
        <v>272</v>
      </c>
      <c r="B266" s="10">
        <f t="shared" si="11"/>
        <v>248.70000000000002</v>
      </c>
      <c r="C266" s="15">
        <v>29.61</v>
      </c>
      <c r="D266" s="15">
        <v>32</v>
      </c>
      <c r="E266" s="15">
        <v>68.64</v>
      </c>
      <c r="F266" s="15">
        <v>22.88</v>
      </c>
      <c r="G266" s="15">
        <v>34.99</v>
      </c>
      <c r="H266" s="15">
        <v>39.03</v>
      </c>
      <c r="I266" s="15">
        <v>21.55</v>
      </c>
      <c r="J266" s="15"/>
      <c r="K266" s="15"/>
    </row>
    <row r="267" spans="1:11" ht="20.100000000000001" customHeight="1">
      <c r="A267" s="18" t="s">
        <v>273</v>
      </c>
      <c r="B267" s="10">
        <f t="shared" si="11"/>
        <v>725.39</v>
      </c>
      <c r="C267" s="15">
        <v>75</v>
      </c>
      <c r="D267" s="15">
        <v>81.42</v>
      </c>
      <c r="E267" s="15">
        <v>248.9</v>
      </c>
      <c r="F267" s="15">
        <v>81</v>
      </c>
      <c r="G267" s="15">
        <v>69.69</v>
      </c>
      <c r="H267" s="15">
        <v>133.1</v>
      </c>
      <c r="I267" s="15">
        <v>36.28</v>
      </c>
      <c r="J267" s="15"/>
      <c r="K267" s="15"/>
    </row>
    <row r="268" spans="1:11" ht="20.100000000000001" customHeight="1">
      <c r="A268" s="18" t="s">
        <v>274</v>
      </c>
      <c r="B268" s="10">
        <f t="shared" si="11"/>
        <v>17</v>
      </c>
      <c r="C268" s="15">
        <v>1</v>
      </c>
      <c r="D268" s="15">
        <v>2</v>
      </c>
      <c r="E268" s="15">
        <v>7</v>
      </c>
      <c r="F268" s="15">
        <v>2</v>
      </c>
      <c r="G268" s="15">
        <v>3</v>
      </c>
      <c r="H268" s="15">
        <v>1</v>
      </c>
      <c r="I268" s="15">
        <v>1</v>
      </c>
      <c r="J268" s="15"/>
      <c r="K268" s="15"/>
    </row>
    <row r="269" spans="1:11" ht="20.100000000000001" customHeight="1">
      <c r="A269" s="18" t="s">
        <v>275</v>
      </c>
      <c r="B269" s="10">
        <f t="shared" si="11"/>
        <v>27.4</v>
      </c>
      <c r="C269" s="15">
        <v>2.8</v>
      </c>
      <c r="D269" s="15">
        <v>3.1</v>
      </c>
      <c r="E269" s="15">
        <v>6.6</v>
      </c>
      <c r="F269" s="15">
        <v>3.8</v>
      </c>
      <c r="G269" s="15">
        <v>3.2</v>
      </c>
      <c r="H269" s="15">
        <v>5</v>
      </c>
      <c r="I269" s="15">
        <v>2.9</v>
      </c>
      <c r="J269" s="15"/>
      <c r="K269" s="15"/>
    </row>
    <row r="270" spans="1:11" ht="20.100000000000001" customHeight="1">
      <c r="A270" s="18" t="s">
        <v>276</v>
      </c>
      <c r="B270" s="10">
        <f t="shared" si="11"/>
        <v>18.5</v>
      </c>
      <c r="C270" s="15">
        <v>2.5</v>
      </c>
      <c r="D270" s="15">
        <v>3</v>
      </c>
      <c r="E270" s="15">
        <v>3</v>
      </c>
      <c r="F270" s="15">
        <v>3</v>
      </c>
      <c r="G270" s="15">
        <v>2</v>
      </c>
      <c r="H270" s="15">
        <v>3</v>
      </c>
      <c r="I270" s="15">
        <v>2</v>
      </c>
      <c r="J270" s="15"/>
      <c r="K270" s="15"/>
    </row>
    <row r="271" spans="1:11" ht="20.100000000000001" customHeight="1">
      <c r="A271" s="18" t="s">
        <v>277</v>
      </c>
      <c r="B271" s="10">
        <f t="shared" si="11"/>
        <v>8051</v>
      </c>
      <c r="C271" s="15">
        <v>1357</v>
      </c>
      <c r="D271" s="15">
        <v>761</v>
      </c>
      <c r="E271" s="15">
        <v>2309</v>
      </c>
      <c r="F271" s="15">
        <v>1263</v>
      </c>
      <c r="G271" s="15">
        <v>1054</v>
      </c>
      <c r="H271" s="15">
        <v>1020</v>
      </c>
      <c r="I271" s="15">
        <v>287</v>
      </c>
      <c r="J271" s="15"/>
      <c r="K271" s="15"/>
    </row>
    <row r="272" spans="1:11" ht="20.100000000000001" customHeight="1">
      <c r="A272" s="18" t="s">
        <v>278</v>
      </c>
      <c r="B272" s="10">
        <f t="shared" si="11"/>
        <v>29.734999999999999</v>
      </c>
      <c r="C272" s="15"/>
      <c r="D272" s="15"/>
      <c r="E272" s="15">
        <v>17</v>
      </c>
      <c r="F272" s="15">
        <v>1.75</v>
      </c>
      <c r="G272" s="15">
        <v>5</v>
      </c>
      <c r="H272" s="15">
        <v>1.7849999999999999</v>
      </c>
      <c r="I272" s="15">
        <v>4.2</v>
      </c>
      <c r="J272" s="15"/>
      <c r="K272" s="15"/>
    </row>
    <row r="273" spans="1:11" ht="20.100000000000001" customHeight="1">
      <c r="A273" s="18" t="s">
        <v>279</v>
      </c>
      <c r="B273" s="10">
        <f t="shared" si="11"/>
        <v>1298</v>
      </c>
      <c r="C273" s="15">
        <v>192</v>
      </c>
      <c r="D273" s="15">
        <v>152</v>
      </c>
      <c r="E273" s="15">
        <v>267</v>
      </c>
      <c r="F273" s="15">
        <v>150</v>
      </c>
      <c r="G273" s="15">
        <v>145</v>
      </c>
      <c r="H273" s="15">
        <v>247</v>
      </c>
      <c r="I273" s="15">
        <v>145</v>
      </c>
      <c r="J273" s="15"/>
      <c r="K273" s="15"/>
    </row>
    <row r="274" spans="1:11" ht="20.100000000000001" customHeight="1">
      <c r="A274" s="18" t="s">
        <v>280</v>
      </c>
      <c r="B274" s="10">
        <f t="shared" si="11"/>
        <v>110.17</v>
      </c>
      <c r="C274" s="15">
        <v>15.63</v>
      </c>
      <c r="D274" s="15">
        <v>14.5</v>
      </c>
      <c r="E274" s="15">
        <v>24</v>
      </c>
      <c r="F274" s="15">
        <v>15.52</v>
      </c>
      <c r="G274" s="15">
        <v>10.52</v>
      </c>
      <c r="H274" s="15">
        <v>21</v>
      </c>
      <c r="I274" s="15">
        <v>9</v>
      </c>
      <c r="J274" s="15"/>
      <c r="K274" s="15"/>
    </row>
    <row r="275" spans="1:11" ht="20.100000000000001" customHeight="1">
      <c r="A275" s="18" t="s">
        <v>281</v>
      </c>
      <c r="B275" s="10">
        <f t="shared" si="11"/>
        <v>40</v>
      </c>
      <c r="C275" s="15"/>
      <c r="D275" s="15">
        <v>10</v>
      </c>
      <c r="E275" s="15"/>
      <c r="F275" s="15">
        <v>15</v>
      </c>
      <c r="G275" s="15"/>
      <c r="H275" s="15"/>
      <c r="I275" s="15">
        <v>15</v>
      </c>
      <c r="J275" s="15"/>
      <c r="K275" s="15"/>
    </row>
    <row r="276" spans="1:11" ht="20.100000000000001" customHeight="1">
      <c r="A276" s="18" t="s">
        <v>282</v>
      </c>
      <c r="B276" s="10">
        <f t="shared" si="11"/>
        <v>36</v>
      </c>
      <c r="C276" s="15"/>
      <c r="D276" s="15"/>
      <c r="E276" s="15"/>
      <c r="F276" s="15"/>
      <c r="G276" s="15"/>
      <c r="H276" s="15">
        <v>18</v>
      </c>
      <c r="I276" s="15">
        <v>18</v>
      </c>
      <c r="J276" s="15"/>
      <c r="K276" s="15"/>
    </row>
    <row r="277" spans="1:11" ht="20.100000000000001" customHeight="1">
      <c r="A277" s="18" t="s">
        <v>283</v>
      </c>
      <c r="B277" s="10">
        <f t="shared" si="11"/>
        <v>158.5</v>
      </c>
      <c r="C277" s="15">
        <v>24.75</v>
      </c>
      <c r="D277" s="15">
        <v>17.93</v>
      </c>
      <c r="E277" s="15">
        <v>52.62</v>
      </c>
      <c r="F277" s="15">
        <v>16.91</v>
      </c>
      <c r="G277" s="15">
        <v>14.06</v>
      </c>
      <c r="H277" s="15">
        <v>23.9</v>
      </c>
      <c r="I277" s="15">
        <v>8.33</v>
      </c>
      <c r="J277" s="15"/>
      <c r="K277" s="15"/>
    </row>
    <row r="278" spans="1:11" ht="20.100000000000001" customHeight="1">
      <c r="A278" s="18" t="s">
        <v>284</v>
      </c>
      <c r="B278" s="10">
        <f t="shared" si="11"/>
        <v>1120.48</v>
      </c>
      <c r="C278" s="15">
        <v>123.63</v>
      </c>
      <c r="D278" s="15">
        <v>143.4</v>
      </c>
      <c r="E278" s="15">
        <v>327.37</v>
      </c>
      <c r="F278" s="15">
        <v>141.81</v>
      </c>
      <c r="G278" s="15">
        <v>128.46</v>
      </c>
      <c r="H278" s="15">
        <v>154.16</v>
      </c>
      <c r="I278" s="15">
        <v>98.65</v>
      </c>
      <c r="J278" s="15"/>
      <c r="K278" s="15">
        <v>3</v>
      </c>
    </row>
    <row r="279" spans="1:11" ht="20.100000000000001" customHeight="1">
      <c r="A279" s="18" t="s">
        <v>285</v>
      </c>
      <c r="B279" s="10">
        <f t="shared" si="11"/>
        <v>697.62</v>
      </c>
      <c r="C279" s="15">
        <v>89.72</v>
      </c>
      <c r="D279" s="15">
        <v>81</v>
      </c>
      <c r="E279" s="15">
        <v>179.6</v>
      </c>
      <c r="F279" s="15">
        <v>80</v>
      </c>
      <c r="G279" s="15">
        <v>126.07</v>
      </c>
      <c r="H279" s="15">
        <v>93.37</v>
      </c>
      <c r="I279" s="15">
        <v>47.66</v>
      </c>
      <c r="J279" s="20">
        <v>0.2</v>
      </c>
      <c r="K279" s="15"/>
    </row>
    <row r="280" spans="1:11" ht="20.100000000000001" customHeight="1">
      <c r="A280" s="18" t="s">
        <v>286</v>
      </c>
      <c r="B280" s="10">
        <f t="shared" si="11"/>
        <v>42</v>
      </c>
      <c r="C280" s="15">
        <v>8</v>
      </c>
      <c r="D280" s="15">
        <v>2</v>
      </c>
      <c r="E280" s="15">
        <v>9</v>
      </c>
      <c r="F280" s="15">
        <v>3</v>
      </c>
      <c r="G280" s="15">
        <v>3</v>
      </c>
      <c r="H280" s="15">
        <v>10</v>
      </c>
      <c r="I280" s="15">
        <v>7</v>
      </c>
      <c r="J280" s="15"/>
      <c r="K280" s="15"/>
    </row>
    <row r="281" spans="1:11" ht="20.100000000000001" customHeight="1">
      <c r="A281" s="18" t="s">
        <v>287</v>
      </c>
      <c r="B281" s="10">
        <f t="shared" si="11"/>
        <v>655</v>
      </c>
      <c r="C281" s="15">
        <v>51</v>
      </c>
      <c r="D281" s="15">
        <v>210</v>
      </c>
      <c r="E281" s="15">
        <v>191</v>
      </c>
      <c r="F281" s="15">
        <v>42</v>
      </c>
      <c r="G281" s="15">
        <v>16</v>
      </c>
      <c r="H281" s="15">
        <v>121</v>
      </c>
      <c r="I281" s="15">
        <v>24</v>
      </c>
      <c r="J281" s="15">
        <v>0</v>
      </c>
      <c r="K281" s="15">
        <v>0</v>
      </c>
    </row>
    <row r="282" spans="1:11" ht="20.100000000000001" customHeight="1">
      <c r="A282" s="24"/>
      <c r="B282" s="25"/>
      <c r="C282" s="15"/>
      <c r="D282" s="15"/>
      <c r="E282" s="15"/>
      <c r="F282" s="15"/>
      <c r="G282" s="15"/>
      <c r="H282" s="15"/>
      <c r="I282" s="15"/>
      <c r="J282" s="15"/>
      <c r="K282" s="15"/>
    </row>
    <row r="283" spans="1:11" ht="20.100000000000001" customHeight="1">
      <c r="A283" s="26" t="s">
        <v>288</v>
      </c>
      <c r="B283" s="27">
        <f t="shared" ref="B283:K283" si="12">SUM(B4,B10,B33)</f>
        <v>1089633.7850000001</v>
      </c>
      <c r="C283" s="27">
        <f t="shared" si="12"/>
        <v>120770.20999999999</v>
      </c>
      <c r="D283" s="27">
        <f t="shared" si="12"/>
        <v>124765.79</v>
      </c>
      <c r="E283" s="27">
        <f t="shared" si="12"/>
        <v>175378.88999999996</v>
      </c>
      <c r="F283" s="27">
        <f t="shared" si="12"/>
        <v>99982.365000000005</v>
      </c>
      <c r="G283" s="27">
        <f t="shared" si="12"/>
        <v>218845.06</v>
      </c>
      <c r="H283" s="27">
        <f t="shared" si="12"/>
        <v>202551.33499999999</v>
      </c>
      <c r="I283" s="27">
        <f t="shared" si="12"/>
        <v>135761.41499999998</v>
      </c>
      <c r="J283" s="27">
        <f t="shared" si="12"/>
        <v>2445.1999999999998</v>
      </c>
      <c r="K283" s="28">
        <f t="shared" si="12"/>
        <v>9133.52</v>
      </c>
    </row>
    <row r="285" spans="1:11">
      <c r="C285" s="29"/>
      <c r="D285" s="29"/>
      <c r="E285" s="29"/>
      <c r="F285" s="29"/>
      <c r="G285" s="29"/>
      <c r="H285" s="29"/>
      <c r="I285" s="29"/>
      <c r="J285" s="29"/>
      <c r="K285" s="29"/>
    </row>
    <row r="427" spans="1:1">
      <c r="A427" s="30"/>
    </row>
    <row r="428" spans="1:1">
      <c r="A428" s="30"/>
    </row>
    <row r="429" spans="1:1">
      <c r="A429" s="30"/>
    </row>
    <row r="430" spans="1:1">
      <c r="A430" s="30"/>
    </row>
    <row r="431" spans="1:1">
      <c r="A431" s="30"/>
    </row>
    <row r="432" spans="1:1">
      <c r="A432" s="30"/>
    </row>
    <row r="433" spans="1:1">
      <c r="A433" s="30"/>
    </row>
    <row r="434" spans="1:1">
      <c r="A434" s="30"/>
    </row>
    <row r="435" spans="1:1">
      <c r="A435" s="30"/>
    </row>
    <row r="436" spans="1:1">
      <c r="A436" s="30"/>
    </row>
    <row r="437" spans="1:1">
      <c r="A437" s="30"/>
    </row>
    <row r="438" spans="1:1">
      <c r="A438" s="30"/>
    </row>
    <row r="439" spans="1:1">
      <c r="A439" s="30"/>
    </row>
  </sheetData>
  <mergeCells count="2">
    <mergeCell ref="A1:K1"/>
    <mergeCell ref="A2:K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闫超</dc:creator>
  <cp:lastModifiedBy>闫超</cp:lastModifiedBy>
  <dcterms:created xsi:type="dcterms:W3CDTF">2021-05-19T10:08:01Z</dcterms:created>
  <dcterms:modified xsi:type="dcterms:W3CDTF">2021-05-19T10:18:18Z</dcterms:modified>
</cp:coreProperties>
</file>